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92.168.130.200\group\Trials\Documents\117 Stocklöpare 2012\SE\5 final report\"/>
    </mc:Choice>
  </mc:AlternateContent>
  <bookViews>
    <workbookView xWindow="240" yWindow="30" windowWidth="14220" windowHeight="8070" firstSheet="1" activeTab="7"/>
  </bookViews>
  <sheets>
    <sheet name="NBR forside" sheetId="4" r:id="rId1"/>
    <sheet name="Utförande evaluation " sheetId="15" r:id="rId2"/>
    <sheet name="Trial plan" sheetId="7" r:id="rId3"/>
    <sheet name="Fält och brickplan" sheetId="18" r:id="rId4"/>
    <sheet name="117 Field plan boalters" sheetId="17" r:id="rId5"/>
    <sheet name="Grobarhetsanalyser Sy" sheetId="19" r:id="rId6"/>
    <sheet name="Trial info" sheetId="6" r:id="rId7"/>
    <sheet name="Data stocklöpare" sheetId="20" r:id="rId8"/>
  </sheets>
  <definedNames>
    <definedName name="_Y6" localSheetId="7">#REF!</definedName>
    <definedName name="_Y6">#REF!</definedName>
    <definedName name="A1_Plan" localSheetId="7">#REF!</definedName>
    <definedName name="A1_Plan" localSheetId="0">#REF!</definedName>
    <definedName name="A1_Plan" localSheetId="6">#REF!</definedName>
    <definedName name="A1_Plan" localSheetId="2">#REF!</definedName>
    <definedName name="A1_Plan">#REF!</definedName>
    <definedName name="Betplantan_1" localSheetId="7">#REF!</definedName>
    <definedName name="Betplantan_1" localSheetId="0">#REF!</definedName>
    <definedName name="Betplantan_1" localSheetId="6">#REF!</definedName>
    <definedName name="Betplantan_1" localSheetId="2">#REF!</definedName>
    <definedName name="Betplantan_1">#REF!</definedName>
    <definedName name="EXPORT" localSheetId="7">#REF!</definedName>
    <definedName name="EXPORT">#REF!</definedName>
    <definedName name="Försökskort__2" localSheetId="7">#REF!</definedName>
    <definedName name="Försökskort__2" localSheetId="0">#REF!</definedName>
    <definedName name="Försökskort__2" localSheetId="6">#REF!</definedName>
    <definedName name="Försökskort__2" localSheetId="2">#REF!</definedName>
    <definedName name="Försökskort__2">#REF!</definedName>
    <definedName name="Slutskörd_1" localSheetId="7">#REF!</definedName>
    <definedName name="Slutskörd_1" localSheetId="0">#REF!</definedName>
    <definedName name="Slutskörd_1" localSheetId="6">#REF!</definedName>
    <definedName name="Slutskörd_1" localSheetId="2">#REF!</definedName>
    <definedName name="Slutskörd_1">#REF!</definedName>
    <definedName name="_xlnm.Print_Area" localSheetId="4">'117 Field plan boalters'!$A$1:$I$36</definedName>
    <definedName name="_xlnm.Print_Area" localSheetId="3">'Fält och brickplan'!$A$1:$I$37</definedName>
    <definedName name="_xlnm.Print_Area" localSheetId="5">'Grobarhetsanalyser Sy'!$A$1:$AH$51</definedName>
    <definedName name="_xlnm.Print_Area" localSheetId="0">'NBR forside'!$A$1:$B$49</definedName>
    <definedName name="x" localSheetId="7">#REF!</definedName>
    <definedName name="x">#REF!</definedName>
  </definedNames>
  <calcPr calcId="152511"/>
</workbook>
</file>

<file path=xl/calcChain.xml><?xml version="1.0" encoding="utf-8"?>
<calcChain xmlns="http://schemas.openxmlformats.org/spreadsheetml/2006/main">
  <c r="AC14" i="19" l="1"/>
  <c r="AC13" i="19"/>
  <c r="AC12" i="19"/>
  <c r="AA22" i="19"/>
  <c r="Z22" i="19"/>
  <c r="W13" i="19"/>
  <c r="Z23" i="19"/>
  <c r="W14" i="19"/>
  <c r="Y6" i="6"/>
  <c r="X6" i="6"/>
  <c r="Z6" i="6" s="1"/>
  <c r="AA6" i="6" s="1"/>
  <c r="X7" i="6"/>
  <c r="Z7" i="6" s="1"/>
  <c r="AA7" i="6" s="1"/>
  <c r="X5" i="6"/>
  <c r="Z5" i="6" s="1"/>
  <c r="AA5" i="6" s="1"/>
  <c r="AD12" i="20"/>
  <c r="AE12" i="20" s="1"/>
  <c r="Y12" i="20"/>
  <c r="Z12" i="20" s="1"/>
  <c r="AD11" i="20"/>
  <c r="AE11" i="20" s="1"/>
  <c r="Y11" i="20"/>
  <c r="Z11" i="20" s="1"/>
  <c r="AD10" i="20"/>
  <c r="AE10" i="20" s="1"/>
  <c r="Y10" i="20"/>
  <c r="Z10" i="20" s="1"/>
  <c r="AD9" i="20"/>
  <c r="AE9" i="20" s="1"/>
  <c r="Y9" i="20"/>
  <c r="Z9" i="20" s="1"/>
  <c r="AD8" i="20"/>
  <c r="Y8" i="20"/>
  <c r="Z8" i="20" s="1"/>
  <c r="AD7" i="20"/>
  <c r="AE7" i="20" s="1"/>
  <c r="Y7" i="20"/>
  <c r="Y6" i="20" s="1"/>
  <c r="E7" i="20"/>
  <c r="J7" i="20"/>
  <c r="O7" i="20"/>
  <c r="T7" i="20"/>
  <c r="U7" i="20" s="1"/>
  <c r="AA21" i="19"/>
  <c r="Z21" i="19"/>
  <c r="Z20" i="19" s="1"/>
  <c r="V20" i="19"/>
  <c r="U20" i="19"/>
  <c r="T12" i="20"/>
  <c r="U12" i="20" s="1"/>
  <c r="T11" i="20"/>
  <c r="U11" i="20" s="1"/>
  <c r="T10" i="20"/>
  <c r="U10" i="20" s="1"/>
  <c r="T9" i="20"/>
  <c r="U9" i="20" s="1"/>
  <c r="T8" i="20"/>
  <c r="U8" i="20" s="1"/>
  <c r="O12" i="20"/>
  <c r="P12" i="20" s="1"/>
  <c r="O11" i="20"/>
  <c r="P11" i="20" s="1"/>
  <c r="O10" i="20"/>
  <c r="P10" i="20" s="1"/>
  <c r="O9" i="20"/>
  <c r="P9" i="20" s="1"/>
  <c r="O8" i="20"/>
  <c r="P8" i="20" s="1"/>
  <c r="J12" i="20"/>
  <c r="K12" i="20" s="1"/>
  <c r="J11" i="20"/>
  <c r="K11" i="20" s="1"/>
  <c r="J10" i="20"/>
  <c r="K10" i="20" s="1"/>
  <c r="J9" i="20"/>
  <c r="K9" i="20" s="1"/>
  <c r="J8" i="20"/>
  <c r="K8" i="20" s="1"/>
  <c r="E12" i="20"/>
  <c r="F12" i="20" s="1"/>
  <c r="E11" i="20"/>
  <c r="F11" i="20" s="1"/>
  <c r="E10" i="20"/>
  <c r="F10" i="20" s="1"/>
  <c r="E9" i="20"/>
  <c r="F9" i="20" s="1"/>
  <c r="E8" i="20"/>
  <c r="F8" i="20" s="1"/>
  <c r="P25" i="19"/>
  <c r="O25" i="19"/>
  <c r="P17" i="19"/>
  <c r="O17" i="19"/>
  <c r="W12" i="19"/>
  <c r="AB11" i="19"/>
  <c r="AA11" i="19"/>
  <c r="V11" i="19"/>
  <c r="U11" i="19"/>
  <c r="P9" i="19"/>
  <c r="O9" i="19"/>
  <c r="AD6" i="20" l="1"/>
  <c r="AC11" i="19"/>
  <c r="Y7" i="6"/>
  <c r="Y5" i="6"/>
  <c r="W11" i="19"/>
  <c r="U6" i="20"/>
  <c r="J6" i="20"/>
  <c r="O6" i="20"/>
  <c r="E6" i="20"/>
  <c r="AE8" i="20"/>
  <c r="AE6" i="20" s="1"/>
  <c r="K7" i="20"/>
  <c r="K6" i="20" s="1"/>
  <c r="T6" i="20"/>
  <c r="F7" i="20"/>
  <c r="F6" i="20" s="1"/>
  <c r="P7" i="20"/>
  <c r="P6" i="20" s="1"/>
  <c r="Z7" i="20"/>
  <c r="Z6" i="20" s="1"/>
  <c r="AA20" i="19"/>
</calcChain>
</file>

<file path=xl/comments1.xml><?xml version="1.0" encoding="utf-8"?>
<comments xmlns="http://schemas.openxmlformats.org/spreadsheetml/2006/main">
  <authors>
    <author>Robert Olson</author>
  </authors>
  <commentList>
    <comment ref="O14" authorId="0" shapeId="0">
      <text>
        <r>
          <rPr>
            <b/>
            <sz val="9"/>
            <color indexed="81"/>
            <rFont val="Tahoma"/>
            <family val="2"/>
          </rPr>
          <t>Robert Olson:</t>
        </r>
        <r>
          <rPr>
            <sz val="9"/>
            <color indexed="81"/>
            <rFont val="Tahoma"/>
            <family val="2"/>
          </rPr>
          <t xml:space="preserve">
Här ingår både betor som redan gått i stock och de som ännu inte gjort det</t>
        </r>
      </text>
    </comment>
    <comment ref="W14" authorId="0" shapeId="0">
      <text>
        <r>
          <rPr>
            <b/>
            <sz val="9"/>
            <color indexed="81"/>
            <rFont val="Tahoma"/>
            <family val="2"/>
          </rPr>
          <t>Robert Olson:</t>
        </r>
        <r>
          <rPr>
            <sz val="9"/>
            <color indexed="81"/>
            <rFont val="Tahoma"/>
            <family val="2"/>
          </rPr>
          <t xml:space="preserve">
Antal betor som gått i stock fram till denna tidpunkt</t>
        </r>
      </text>
    </comment>
    <comment ref="Y14" authorId="0" shapeId="0">
      <text>
        <r>
          <rPr>
            <b/>
            <sz val="9"/>
            <color indexed="81"/>
            <rFont val="Tahoma"/>
            <family val="2"/>
          </rPr>
          <t>Robert Olson:</t>
        </r>
        <r>
          <rPr>
            <sz val="9"/>
            <color indexed="81"/>
            <rFont val="Tahoma"/>
            <family val="2"/>
          </rPr>
          <t xml:space="preserve">
Socklpare 18 juli uppdragna ,resten av betorna ingår här. Även de som nu gått i stock</t>
        </r>
      </text>
    </comment>
    <comment ref="AG14" authorId="0" shapeId="0">
      <text>
        <r>
          <rPr>
            <b/>
            <sz val="9"/>
            <color indexed="81"/>
            <rFont val="Tahoma"/>
            <family val="2"/>
          </rPr>
          <t>Robert Olson:</t>
        </r>
        <r>
          <rPr>
            <sz val="9"/>
            <color indexed="81"/>
            <rFont val="Tahoma"/>
            <family val="2"/>
          </rPr>
          <t xml:space="preserve">
Antal betor som gått i stock från 17 juli till 27 augusti. Uppdragna den 27 aug</t>
        </r>
      </text>
    </comment>
    <comment ref="O19" authorId="0" shapeId="0">
      <text>
        <r>
          <rPr>
            <b/>
            <sz val="9"/>
            <color indexed="81"/>
            <rFont val="Tahoma"/>
            <family val="2"/>
          </rPr>
          <t>Robert Olson:</t>
        </r>
        <r>
          <rPr>
            <sz val="9"/>
            <color indexed="81"/>
            <rFont val="Tahoma"/>
            <family val="2"/>
          </rPr>
          <t xml:space="preserve">
Osäkert om 5 st från parcellen till höger ska höra hit</t>
        </r>
      </text>
    </comment>
    <comment ref="Y19" authorId="0" shapeId="0">
      <text>
        <r>
          <rPr>
            <b/>
            <sz val="9"/>
            <color indexed="81"/>
            <rFont val="Tahoma"/>
            <family val="2"/>
          </rPr>
          <t>Robert Olson:</t>
        </r>
        <r>
          <rPr>
            <sz val="9"/>
            <color indexed="81"/>
            <rFont val="Tahoma"/>
            <family val="2"/>
          </rPr>
          <t xml:space="preserve">
Osäkert om 5 st från parcellen till höger ska höra hit</t>
        </r>
      </text>
    </comment>
  </commentList>
</comments>
</file>

<file path=xl/sharedStrings.xml><?xml version="1.0" encoding="utf-8"?>
<sst xmlns="http://schemas.openxmlformats.org/spreadsheetml/2006/main" count="514" uniqueCount="214">
  <si>
    <t>518-2009</t>
  </si>
  <si>
    <t>Rapportbilaga</t>
  </si>
  <si>
    <t>Bilag</t>
  </si>
  <si>
    <t>Appendix</t>
  </si>
  <si>
    <t>Försöksdata och resultattabeller</t>
  </si>
  <si>
    <t>Trial data and tables of results</t>
  </si>
  <si>
    <t>Denna publikation innehåller försöksdata och resultat i tabeller och figurer. Det kan förekomma</t>
  </si>
  <si>
    <t>mindre fel och inkonsekvenser i språk och layout. Alla sidor är inte alltid utskriftsvänliga.</t>
  </si>
  <si>
    <t>Vid frågor eller kommentarer är du alltid välkommen att kontakta författaren nedan.</t>
  </si>
  <si>
    <t>NBR Nordic Beet Research Foundation (Fond)</t>
  </si>
  <si>
    <t>DK: Højbygårdvej 14, DK-4960 Holeby</t>
  </si>
  <si>
    <t>SE: Borgeby Slottsväg 11, SE-237 91 Bjärred</t>
  </si>
  <si>
    <t>Phone: +45 54 60 14 40</t>
  </si>
  <si>
    <t>http://www.nordicbeet.nu/</t>
  </si>
  <si>
    <t>Led</t>
  </si>
  <si>
    <t>Behandling</t>
  </si>
  <si>
    <t>Plats</t>
  </si>
  <si>
    <t>Försöksplatser</t>
  </si>
  <si>
    <t>Serie</t>
  </si>
  <si>
    <t>Namn, adress och telefonnummer</t>
  </si>
  <si>
    <t>Nr</t>
  </si>
  <si>
    <t>Datum</t>
  </si>
  <si>
    <t>Date</t>
  </si>
  <si>
    <t>Åtgärder, analyser och bedömningar</t>
  </si>
  <si>
    <t>Analyser m.m.</t>
  </si>
  <si>
    <t>Tid</t>
  </si>
  <si>
    <t>PM</t>
  </si>
  <si>
    <t>Kommentarer</t>
  </si>
  <si>
    <t>Utförare</t>
  </si>
  <si>
    <t>Signatur</t>
  </si>
  <si>
    <t>Analysis etc</t>
  </si>
  <si>
    <t>Time</t>
  </si>
  <si>
    <t>Comments</t>
  </si>
  <si>
    <t>Responsible</t>
  </si>
  <si>
    <t>Signature</t>
  </si>
  <si>
    <t>HS</t>
  </si>
  <si>
    <t>Skörd</t>
  </si>
  <si>
    <t>2.4.7</t>
  </si>
  <si>
    <t>efter 20 okt</t>
  </si>
  <si>
    <t>Lev. Provtvätt</t>
  </si>
  <si>
    <t>2.4.8</t>
  </si>
  <si>
    <t>Analys</t>
  </si>
  <si>
    <t>-</t>
  </si>
  <si>
    <t>NSU</t>
  </si>
  <si>
    <t>Krav på försöksplats</t>
  </si>
  <si>
    <t>Utmärkning o gränsning</t>
  </si>
  <si>
    <t>Försöksutförande</t>
  </si>
  <si>
    <t>Kontakt NBR</t>
  </si>
  <si>
    <t>Robert Olsson, 0709-53 72 60</t>
  </si>
  <si>
    <t xml:space="preserve">The appendix comprises documentations from the research project. Minor mistakes in language </t>
  </si>
  <si>
    <t>and lack of adjustments in layout may occur. Questions may be addressed to the project manager.</t>
  </si>
  <si>
    <t>Fält med mycket fröstockar. Fältet renplockat så man säkert vet att kvarvarande stockar utvecklats först efter den 10 augusti</t>
  </si>
  <si>
    <t>Betan grävs upp och nackas</t>
  </si>
  <si>
    <t>Beta med stock på huvudskott identifieras</t>
  </si>
  <si>
    <t>Betan läggs I låda och stocken I säck</t>
  </si>
  <si>
    <t>Provlådan med betor tas direkt till provtcätten för analys som försöksprov</t>
  </si>
  <si>
    <t>fält</t>
  </si>
  <si>
    <t>Beta stock på huvudskott</t>
  </si>
  <si>
    <t>Beta stock på sidoskott</t>
  </si>
  <si>
    <t xml:space="preserve">Säck 2. Materialet hackas sönder med betkniv och samlas I säcken. </t>
  </si>
  <si>
    <t>Säck 1 : Tas till Syngenta för torkning och grobarhetsanalys</t>
  </si>
  <si>
    <t>Femte betan höger om stocken krävs upp och nackas</t>
  </si>
  <si>
    <t>Femte betan till vänster om stocken krävs upp och nackas</t>
  </si>
  <si>
    <t>efter 10 aug</t>
  </si>
  <si>
    <t>Beta stock på huvudskottskott</t>
  </si>
  <si>
    <t>klart före 1 aug</t>
  </si>
  <si>
    <t>Ingen m ärkning I fält</t>
  </si>
  <si>
    <t>Foto</t>
  </si>
  <si>
    <t xml:space="preserve">Försöksutförande                Säck 1 </t>
  </si>
  <si>
    <t>Proven tas till Syngenta I Landskrona från svenska fält och Maribo Seed från danska fält. Proven torkas och därefter analyseras grobarheten. Närmare detaljer I samråd med Syngenta/Maribo Seed.</t>
  </si>
  <si>
    <t xml:space="preserve">Försöksutförande                Säck 2 </t>
  </si>
  <si>
    <t>117 Stocklöpare 2012</t>
  </si>
  <si>
    <t>117-2012</t>
  </si>
  <si>
    <t>Provlådan med betor tas direkt till provtvätten för analys som försöksprov</t>
  </si>
  <si>
    <t>Beta  - stock på huvudskott</t>
  </si>
  <si>
    <t>Beta - normal höger</t>
  </si>
  <si>
    <t>Beta - normal vänster</t>
  </si>
  <si>
    <t>Beta - stock på sidodkott</t>
  </si>
  <si>
    <t>Beta normal höger</t>
  </si>
  <si>
    <t>Tre , helst fyra upprepningar</t>
  </si>
  <si>
    <t xml:space="preserve">Tre  platser SE , tre platser DK </t>
  </si>
  <si>
    <t>Beta - tidig stock på huvudskott</t>
  </si>
  <si>
    <t>Försöksplan / Trial plan - påverkan betvikt och betkvalité</t>
  </si>
  <si>
    <t>Försöksplan / Trial plan - grobarhet 2013 fält</t>
  </si>
  <si>
    <t>Försöksplan / Trial plan - grobarhet 2013 lab</t>
  </si>
  <si>
    <t>Mörarp</t>
  </si>
  <si>
    <t>DK</t>
  </si>
  <si>
    <t>SE</t>
  </si>
  <si>
    <t>48 bricknummer per plats</t>
  </si>
  <si>
    <t>Robert Olsson</t>
  </si>
  <si>
    <t>robert.olsson@nordicbeetresearch.nu</t>
  </si>
  <si>
    <t>+46 (0)709 53 72 60</t>
  </si>
  <si>
    <t>Proven tas till Ädelholm  I SE och Sofiehöj I DK. Innehållet I varje säck fördelas jämt på en yta av 3*5 m (eler liknande). Ytan bearbetas med kultivator/harv  till 5 cm djup I parcellens längsriktning efter utläggning. Kultivatorbredd hel eller halv parcellbredd. Ytan harvas till våren men sås inte med gröda. Kan ev behandlas med betherbicid för att hållas ogräsfri. Antalet vildbetor räknas på ytan i maj och juni. "Försöket" placeras på kommande års betfält på Ädelholm</t>
  </si>
  <si>
    <t>Beta med stock på huvudskott som utvecklats före 10 aug identifieras</t>
  </si>
  <si>
    <t>Stocken kapas och läggs I säck</t>
  </si>
  <si>
    <t xml:space="preserve">OBS! Det är möjligt att inga sådana stockar finns eller I mindre antal. Ta de som finns även om det inte går att få fulla upprepningar   </t>
  </si>
  <si>
    <t>Upprepa så vi får minst tre,  helst fyra upprepningar</t>
  </si>
  <si>
    <t>Burk med bricknummer I varje låda och varje säck.</t>
  </si>
  <si>
    <t>Kabbarp</t>
  </si>
  <si>
    <t>Lindby</t>
  </si>
  <si>
    <t>1m</t>
  </si>
  <si>
    <t>2,15m</t>
  </si>
  <si>
    <t>2m netto</t>
  </si>
  <si>
    <t>Stockarna hackas I 3-5 cm bitar</t>
  </si>
  <si>
    <t>BI</t>
  </si>
  <si>
    <t>BII</t>
  </si>
  <si>
    <t>BIII</t>
  </si>
  <si>
    <t>BIV</t>
  </si>
  <si>
    <t>Ta foto på materialet då det lagts ut.</t>
  </si>
  <si>
    <t>121117/RO</t>
  </si>
  <si>
    <t>2m</t>
  </si>
  <si>
    <t>Hackade stockar fördelas jämt på nettoytan 2*2 m</t>
  </si>
  <si>
    <t>Datum för utläggning blev den 29 nov 2012</t>
  </si>
  <si>
    <t xml:space="preserve">Efter utläggning vändes materialet ner i marken med hjälp av en vanlig trädgårdsgrep. Materailer hamnade på mellan 0 och 10 cm djup. Inget under 10 cm. </t>
  </si>
  <si>
    <t>121203/RS - ändrat efter hur och vad som gjordes i fält</t>
  </si>
  <si>
    <t>Lindbyholm</t>
  </si>
  <si>
    <t>24 betor läggs I samma låda</t>
  </si>
  <si>
    <t>24 stockar läggs I två säckar växelvis dvs totalt 12 stockar per säck</t>
  </si>
  <si>
    <t>Betan läggs I låda - 24 betor I samma låda</t>
  </si>
  <si>
    <t>12 stockar läggs I två säckar växelvis dvs totalt 6 stockar per säck</t>
  </si>
  <si>
    <t>117 Stocklöpare 2012 - grobarhet 2013</t>
  </si>
  <si>
    <t>Datum för utläggning: 29 nov 2012</t>
  </si>
  <si>
    <t>På våren bearbetades alla parceller en gång efter upptorkning i april för hand  med handkultivator</t>
  </si>
  <si>
    <t>På våren bearbetades alla parceller en gång efter upptorkning i april med handkultivator</t>
  </si>
  <si>
    <t>year</t>
  </si>
  <si>
    <t>series</t>
  </si>
  <si>
    <t>site</t>
  </si>
  <si>
    <t>NBRnr</t>
  </si>
  <si>
    <t>block</t>
  </si>
  <si>
    <t>Bricknr</t>
  </si>
  <si>
    <t>f1_description</t>
  </si>
  <si>
    <t>Vikt, gram</t>
  </si>
  <si>
    <t>Ant/Tkv(g)</t>
  </si>
  <si>
    <t>Grobarhet %</t>
  </si>
  <si>
    <t>Anteckning</t>
  </si>
  <si>
    <t>Grobarhet medel H</t>
  </si>
  <si>
    <t>Grobarhet medel S</t>
  </si>
  <si>
    <t>H</t>
  </si>
  <si>
    <t>S</t>
  </si>
  <si>
    <t>Grobarhetstesten är gjord på 50 frö, om färre frö på alla.</t>
  </si>
  <si>
    <t>Färre än 100 frö =&gt; ingen tkv</t>
  </si>
  <si>
    <t>Grobarhet, frö % (medel av 4 upprepningar/plats)</t>
  </si>
  <si>
    <t>Grobarhet, prov  % ( 4 upprepningar/plats)</t>
  </si>
  <si>
    <t>10 frö</t>
  </si>
  <si>
    <t>Huvudskott</t>
  </si>
  <si>
    <t>Sidoskott</t>
  </si>
  <si>
    <t>Medel/plats</t>
  </si>
  <si>
    <t>Medel</t>
  </si>
  <si>
    <t>18 frö</t>
  </si>
  <si>
    <t>&lt;0,1</t>
  </si>
  <si>
    <t>2 frö</t>
  </si>
  <si>
    <t>0 frö</t>
  </si>
  <si>
    <t>22 frö</t>
  </si>
  <si>
    <t>4 frö</t>
  </si>
  <si>
    <t>83 frö</t>
  </si>
  <si>
    <t>89 frö</t>
  </si>
  <si>
    <t>35 frö</t>
  </si>
  <si>
    <t>Platser</t>
  </si>
  <si>
    <r>
      <t>1.</t>
    </r>
    <r>
      <rPr>
        <sz val="7"/>
        <color theme="1"/>
        <rFont val="Times New Roman"/>
        <family val="1"/>
      </rPr>
      <t xml:space="preserve">       </t>
    </r>
    <r>
      <rPr>
        <sz val="11"/>
        <color theme="1"/>
        <rFont val="Calibri"/>
        <family val="2"/>
      </rPr>
      <t>Mats Janström</t>
    </r>
  </si>
  <si>
    <t>Sy Muse – sått slutet mars – rensat 10/8</t>
  </si>
  <si>
    <t>Mixer – sått slutet mars – rensat före 18/7</t>
  </si>
  <si>
    <t xml:space="preserve">Janström plöja en bit på 10 m? </t>
  </si>
  <si>
    <r>
      <t>2.</t>
    </r>
    <r>
      <rPr>
        <sz val="7"/>
        <color theme="1"/>
        <rFont val="Times New Roman"/>
        <family val="1"/>
      </rPr>
      <t xml:space="preserve">       </t>
    </r>
    <r>
      <rPr>
        <sz val="11"/>
        <color theme="1"/>
        <rFont val="Calibri"/>
        <family val="2"/>
      </rPr>
      <t>Hans-Göran Hansson</t>
    </r>
  </si>
  <si>
    <r>
      <t>3.</t>
    </r>
    <r>
      <rPr>
        <sz val="7"/>
        <color theme="1"/>
        <rFont val="Times New Roman"/>
        <family val="1"/>
      </rPr>
      <t xml:space="preserve">       </t>
    </r>
    <r>
      <rPr>
        <sz val="11"/>
        <color theme="1"/>
        <rFont val="Calibri"/>
        <family val="2"/>
      </rPr>
      <t>Ädelholm</t>
    </r>
  </si>
  <si>
    <t xml:space="preserve">Rosalinda – sått </t>
  </si>
  <si>
    <t>Sort Rosalinda</t>
  </si>
  <si>
    <t xml:space="preserve">Skördenivå </t>
  </si>
  <si>
    <t>75 ton betor7ha</t>
  </si>
  <si>
    <t>86800 plantor/ha</t>
  </si>
  <si>
    <t>Rensat början av Augusti</t>
  </si>
  <si>
    <t>Rensat början av augusti</t>
  </si>
  <si>
    <t>Antal vildbetor per parcell</t>
  </si>
  <si>
    <t>130511</t>
  </si>
  <si>
    <t>Antal stocklöpare per parcell</t>
  </si>
  <si>
    <t>130520</t>
  </si>
  <si>
    <t>130718</t>
  </si>
  <si>
    <t>Frö i prov,%</t>
  </si>
  <si>
    <t>Frövikt, g/prov</t>
  </si>
  <si>
    <t>Hur många frö finns det i proven</t>
  </si>
  <si>
    <t>Sort</t>
  </si>
  <si>
    <t>SY Muse</t>
  </si>
  <si>
    <t>Rosalinda KWS</t>
  </si>
  <si>
    <t>Rensat</t>
  </si>
  <si>
    <t>totalt 200 stockar</t>
  </si>
  <si>
    <t>Stockar totalt</t>
  </si>
  <si>
    <t>Stockar till analys</t>
  </si>
  <si>
    <t>analys</t>
  </si>
  <si>
    <t>Stockar</t>
  </si>
  <si>
    <t>fält 2013</t>
  </si>
  <si>
    <t>Vildbetor</t>
  </si>
  <si>
    <t>antal</t>
  </si>
  <si>
    <t>ant/parcell</t>
  </si>
  <si>
    <t>Bricknummer</t>
  </si>
  <si>
    <t>Värde variabel</t>
  </si>
  <si>
    <t>130827</t>
  </si>
  <si>
    <t>ant tot</t>
  </si>
  <si>
    <t>Alla</t>
  </si>
  <si>
    <t>antal i prov</t>
  </si>
  <si>
    <t>totalt</t>
  </si>
  <si>
    <t>% av vildbetor</t>
  </si>
  <si>
    <t>ny stock per fröstock</t>
  </si>
  <si>
    <t>prognos 1000 stockar</t>
  </si>
  <si>
    <t>KA - h</t>
  </si>
  <si>
    <t>KA - s</t>
  </si>
  <si>
    <t>LI - h</t>
  </si>
  <si>
    <t>LI - s</t>
  </si>
  <si>
    <t>MÖ - h</t>
  </si>
  <si>
    <t>MÖ - s</t>
  </si>
  <si>
    <t>Antal vildbetor</t>
  </si>
  <si>
    <t>Antal stocklöpare</t>
  </si>
  <si>
    <t>117-2013</t>
  </si>
  <si>
    <t>stockar 2013</t>
  </si>
  <si>
    <t xml:space="preserve">Stocklöpare 2012 - grobarhet och nya </t>
  </si>
  <si>
    <t>Bolting 2012 - germination and new bolters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</si>
</sst>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2">
    <font>
      <sz val="11"/>
      <color theme="1"/>
      <name val="Arial"/>
      <family val="2"/>
      <scheme val="minor"/>
    </font>
    <font>
      <sz val="12"/>
      <name val="Times New Roman"/>
      <family val="1"/>
    </font>
    <font>
      <sz val="10"/>
      <name val="Arial"/>
      <family val="2"/>
    </font>
    <font>
      <b/>
      <sz val="10"/>
      <name val="Arial"/>
      <family val="2"/>
    </font>
    <font>
      <sz val="24"/>
      <name val="Arial"/>
      <family val="2"/>
    </font>
    <font>
      <sz val="16"/>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u/>
      <sz val="12"/>
      <color indexed="12"/>
      <name val="Times New Roman"/>
      <family val="1"/>
    </font>
    <font>
      <sz val="11"/>
      <color indexed="62"/>
      <name val="Calibri"/>
      <family val="2"/>
    </font>
    <font>
      <b/>
      <sz val="11"/>
      <color indexed="9"/>
      <name val="Calibri"/>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name val="CG Times (WN)"/>
    </font>
    <font>
      <b/>
      <sz val="11"/>
      <color indexed="8"/>
      <name val="Calibri"/>
      <family val="2"/>
    </font>
    <font>
      <b/>
      <sz val="11"/>
      <color indexed="63"/>
      <name val="Calibri"/>
      <family val="2"/>
    </font>
    <font>
      <sz val="11"/>
      <color indexed="10"/>
      <name val="Calibri"/>
      <family val="2"/>
    </font>
    <font>
      <u/>
      <sz val="12"/>
      <color theme="10"/>
      <name val="Times New Roman"/>
      <family val="1"/>
    </font>
    <font>
      <b/>
      <sz val="12"/>
      <color theme="1"/>
      <name val="Arial"/>
      <family val="2"/>
    </font>
    <font>
      <u/>
      <sz val="10"/>
      <color theme="10"/>
      <name val="Arial"/>
      <family val="2"/>
    </font>
    <font>
      <sz val="10"/>
      <color theme="1"/>
      <name val="Arial"/>
      <family val="2"/>
      <scheme val="minor"/>
    </font>
    <font>
      <b/>
      <sz val="10"/>
      <color theme="1"/>
      <name val="Arial"/>
      <family val="2"/>
      <scheme val="minor"/>
    </font>
    <font>
      <b/>
      <sz val="12"/>
      <name val="Arial"/>
      <family val="2"/>
    </font>
    <font>
      <b/>
      <sz val="10"/>
      <name val="Arial"/>
      <family val="2"/>
      <scheme val="minor"/>
    </font>
    <font>
      <sz val="9"/>
      <name val="Arial"/>
      <family val="2"/>
    </font>
    <font>
      <sz val="9"/>
      <name val="Times New Roman"/>
      <family val="1"/>
    </font>
    <font>
      <sz val="10"/>
      <name val="Times New Roman"/>
      <family val="1"/>
    </font>
    <font>
      <sz val="10"/>
      <color rgb="FF000000"/>
      <name val="Arial"/>
      <family val="2"/>
    </font>
    <font>
      <i/>
      <sz val="11"/>
      <color rgb="FFFF0000"/>
      <name val="Arial"/>
      <family val="2"/>
      <scheme val="minor"/>
    </font>
    <font>
      <b/>
      <sz val="11"/>
      <color theme="1"/>
      <name val="Arial"/>
      <family val="2"/>
      <scheme val="minor"/>
    </font>
    <font>
      <sz val="11"/>
      <color theme="1"/>
      <name val="Calibri"/>
      <family val="2"/>
    </font>
    <font>
      <sz val="7"/>
      <color theme="1"/>
      <name val="Times New Roman"/>
      <family val="1"/>
    </font>
    <font>
      <sz val="9"/>
      <color indexed="81"/>
      <name val="Tahoma"/>
      <family val="2"/>
    </font>
    <font>
      <b/>
      <sz val="9"/>
      <color indexed="81"/>
      <name val="Tahoma"/>
      <family val="2"/>
    </font>
    <font>
      <sz val="11"/>
      <name val="Arial"/>
      <family val="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s>
  <borders count="30">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1">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20" borderId="1" applyNumberFormat="0" applyFont="0" applyAlignment="0" applyProtection="0"/>
    <xf numFmtId="0" fontId="8" fillId="21" borderId="2" applyNumberFormat="0" applyAlignment="0" applyProtection="0"/>
    <xf numFmtId="0" fontId="9" fillId="4" borderId="0" applyNumberFormat="0" applyBorder="0" applyAlignment="0" applyProtection="0"/>
    <xf numFmtId="0" fontId="10" fillId="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11" fillId="0" borderId="0" applyNumberFormat="0" applyFill="0" applyBorder="0" applyAlignment="0" applyProtection="0"/>
    <xf numFmtId="0" fontId="24"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7" borderId="2" applyNumberFormat="0" applyAlignment="0" applyProtection="0"/>
    <xf numFmtId="0" fontId="14" fillId="22" borderId="3" applyNumberFormat="0" applyAlignment="0" applyProtection="0"/>
    <xf numFmtId="0" fontId="15" fillId="0" borderId="7" applyNumberFormat="0" applyFill="0" applyAlignment="0" applyProtection="0"/>
    <xf numFmtId="0" fontId="1" fillId="0" borderId="0"/>
    <xf numFmtId="0" fontId="2" fillId="0" borderId="0"/>
    <xf numFmtId="0" fontId="1" fillId="0" borderId="0"/>
    <xf numFmtId="0" fontId="1" fillId="0" borderId="0"/>
    <xf numFmtId="0" fontId="16" fillId="0" borderId="0" applyNumberFormat="0" applyFill="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0" borderId="0"/>
    <xf numFmtId="0" fontId="21" fillId="0" borderId="9" applyNumberFormat="0" applyFill="0" applyAlignment="0" applyProtection="0"/>
    <xf numFmtId="0" fontId="22" fillId="21" borderId="8" applyNumberFormat="0" applyAlignment="0" applyProtection="0"/>
    <xf numFmtId="0" fontId="23" fillId="0" borderId="0" applyNumberFormat="0" applyFill="0" applyBorder="0" applyAlignment="0" applyProtection="0"/>
    <xf numFmtId="0" fontId="1" fillId="0" borderId="0"/>
    <xf numFmtId="0" fontId="1" fillId="0" borderId="0"/>
    <xf numFmtId="0" fontId="1" fillId="0" borderId="0"/>
  </cellStyleXfs>
  <cellXfs count="131">
    <xf numFmtId="0" fontId="0" fillId="0" borderId="0" xfId="0"/>
    <xf numFmtId="0" fontId="25" fillId="0" borderId="0" xfId="0" applyFont="1"/>
    <xf numFmtId="0" fontId="2" fillId="0" borderId="0" xfId="38" applyFont="1"/>
    <xf numFmtId="0" fontId="2" fillId="0" borderId="0" xfId="38" applyFont="1" applyAlignment="1">
      <alignment horizontal="right"/>
    </xf>
    <xf numFmtId="0" fontId="3" fillId="0" borderId="0" xfId="38" applyFont="1"/>
    <xf numFmtId="0" fontId="4" fillId="0" borderId="0" xfId="38" applyFont="1"/>
    <xf numFmtId="0" fontId="5" fillId="0" borderId="0" xfId="38" applyFont="1"/>
    <xf numFmtId="0" fontId="27" fillId="0" borderId="0" xfId="0" applyFont="1"/>
    <xf numFmtId="0" fontId="27" fillId="0" borderId="0" xfId="0" applyFont="1" applyAlignment="1">
      <alignment horizontal="right"/>
    </xf>
    <xf numFmtId="0" fontId="28" fillId="0" borderId="0" xfId="0" applyFont="1"/>
    <xf numFmtId="0" fontId="27" fillId="0" borderId="10" xfId="0" applyFont="1" applyBorder="1"/>
    <xf numFmtId="0" fontId="27" fillId="0" borderId="0" xfId="0" applyFont="1" applyAlignment="1">
      <alignment horizontal="left"/>
    </xf>
    <xf numFmtId="0" fontId="27" fillId="0" borderId="10" xfId="0" applyFont="1" applyBorder="1" applyAlignment="1">
      <alignment horizontal="left"/>
    </xf>
    <xf numFmtId="0" fontId="28" fillId="24" borderId="12" xfId="0" applyFont="1" applyFill="1" applyBorder="1" applyAlignment="1">
      <alignment horizontal="left"/>
    </xf>
    <xf numFmtId="0" fontId="28" fillId="24" borderId="12" xfId="0" applyFont="1" applyFill="1" applyBorder="1"/>
    <xf numFmtId="0" fontId="28" fillId="24" borderId="12" xfId="0" applyFont="1" applyFill="1" applyBorder="1" applyAlignment="1">
      <alignment wrapText="1"/>
    </xf>
    <xf numFmtId="0" fontId="28" fillId="24" borderId="12" xfId="0" applyFont="1" applyFill="1" applyBorder="1" applyAlignment="1">
      <alignment horizontal="left" wrapText="1"/>
    </xf>
    <xf numFmtId="0" fontId="29" fillId="23" borderId="0" xfId="35" applyFont="1" applyFill="1"/>
    <xf numFmtId="0" fontId="2" fillId="23" borderId="0" xfId="35" applyFont="1" applyFill="1" applyAlignment="1">
      <alignment horizontal="left"/>
    </xf>
    <xf numFmtId="0" fontId="2" fillId="23" borderId="0" xfId="35" applyFont="1" applyFill="1"/>
    <xf numFmtId="0" fontId="2" fillId="23" borderId="0" xfId="35" applyFont="1" applyFill="1" applyAlignment="1">
      <alignment horizontal="right"/>
    </xf>
    <xf numFmtId="0" fontId="1" fillId="0" borderId="0" xfId="35"/>
    <xf numFmtId="0" fontId="3" fillId="23" borderId="0" xfId="35" applyFont="1" applyFill="1"/>
    <xf numFmtId="0" fontId="3" fillId="23" borderId="0" xfId="35" applyFont="1" applyFill="1" applyAlignment="1">
      <alignment horizontal="right"/>
    </xf>
    <xf numFmtId="0" fontId="3" fillId="24" borderId="11" xfId="35" applyFont="1" applyFill="1" applyBorder="1" applyAlignment="1">
      <alignment vertical="center"/>
    </xf>
    <xf numFmtId="0" fontId="3" fillId="24" borderId="11" xfId="35" applyFont="1" applyFill="1" applyBorder="1" applyAlignment="1">
      <alignment horizontal="left" vertical="center"/>
    </xf>
    <xf numFmtId="0" fontId="31" fillId="24" borderId="10" xfId="35" applyFont="1" applyFill="1" applyBorder="1" applyAlignment="1">
      <alignment vertical="center"/>
    </xf>
    <xf numFmtId="0" fontId="31" fillId="24" borderId="10" xfId="35" applyFont="1" applyFill="1" applyBorder="1" applyAlignment="1">
      <alignment horizontal="left" vertical="center"/>
    </xf>
    <xf numFmtId="0" fontId="32" fillId="0" borderId="0" xfId="35" applyFont="1"/>
    <xf numFmtId="0" fontId="31" fillId="23" borderId="0" xfId="35" applyFont="1" applyFill="1"/>
    <xf numFmtId="0" fontId="2" fillId="23" borderId="0" xfId="35" applyFont="1" applyFill="1" applyBorder="1" applyAlignment="1" applyProtection="1">
      <alignment vertical="top"/>
      <protection locked="0"/>
    </xf>
    <xf numFmtId="0" fontId="2" fillId="23" borderId="0" xfId="35" applyFont="1" applyFill="1" applyAlignment="1" applyProtection="1">
      <alignment vertical="top"/>
      <protection locked="0"/>
    </xf>
    <xf numFmtId="0" fontId="2" fillId="23" borderId="0" xfId="49" applyFont="1" applyFill="1" applyBorder="1" applyAlignment="1">
      <alignment vertical="top"/>
    </xf>
    <xf numFmtId="0" fontId="2" fillId="23" borderId="0" xfId="35" applyFont="1" applyFill="1" applyAlignment="1">
      <alignment vertical="top"/>
    </xf>
    <xf numFmtId="49" fontId="31" fillId="23" borderId="13" xfId="35" applyNumberFormat="1" applyFont="1" applyFill="1" applyBorder="1"/>
    <xf numFmtId="49" fontId="31" fillId="23" borderId="13" xfId="35" applyNumberFormat="1" applyFont="1" applyFill="1" applyBorder="1" applyAlignment="1">
      <alignment vertical="top"/>
    </xf>
    <xf numFmtId="0" fontId="2" fillId="23" borderId="0" xfId="35" applyFont="1" applyFill="1" applyAlignment="1">
      <alignment vertical="top" wrapText="1"/>
    </xf>
    <xf numFmtId="0" fontId="2" fillId="23" borderId="10" xfId="35" applyFont="1" applyFill="1" applyBorder="1" applyAlignment="1">
      <alignment vertical="top"/>
    </xf>
    <xf numFmtId="0" fontId="2" fillId="23" borderId="10" xfId="35" applyFont="1" applyFill="1" applyBorder="1" applyAlignment="1" applyProtection="1">
      <alignment vertical="top"/>
      <protection locked="0"/>
    </xf>
    <xf numFmtId="0" fontId="2" fillId="23" borderId="10" xfId="35" applyFont="1" applyFill="1" applyBorder="1" applyAlignment="1">
      <alignment vertical="top" wrapText="1"/>
    </xf>
    <xf numFmtId="0" fontId="2" fillId="23" borderId="10" xfId="35" applyFont="1" applyFill="1" applyBorder="1"/>
    <xf numFmtId="0" fontId="3" fillId="23" borderId="10" xfId="35" applyFont="1" applyFill="1" applyBorder="1" applyAlignment="1">
      <alignment vertical="top"/>
    </xf>
    <xf numFmtId="0" fontId="3" fillId="23" borderId="12" xfId="35" applyFont="1" applyFill="1" applyBorder="1" applyAlignment="1" applyProtection="1">
      <alignment vertical="top"/>
      <protection locked="0"/>
    </xf>
    <xf numFmtId="0" fontId="3" fillId="23" borderId="10" xfId="35" applyFont="1" applyFill="1" applyBorder="1"/>
    <xf numFmtId="0" fontId="2" fillId="23" borderId="10" xfId="35" applyFont="1" applyFill="1" applyBorder="1" applyAlignment="1">
      <alignment horizontal="left"/>
    </xf>
    <xf numFmtId="0" fontId="3" fillId="23" borderId="12" xfId="35" applyFont="1" applyFill="1" applyBorder="1"/>
    <xf numFmtId="0" fontId="2" fillId="23" borderId="12" xfId="35" applyFont="1" applyFill="1" applyBorder="1" applyAlignment="1">
      <alignment horizontal="left"/>
    </xf>
    <xf numFmtId="0" fontId="2" fillId="23" borderId="12" xfId="35" applyFont="1" applyFill="1" applyBorder="1"/>
    <xf numFmtId="0" fontId="3" fillId="23" borderId="0" xfId="35" applyFont="1" applyFill="1" applyBorder="1" applyAlignment="1">
      <alignment vertical="top" wrapText="1"/>
    </xf>
    <xf numFmtId="0" fontId="34" fillId="0" borderId="0" xfId="35" applyFont="1" applyAlignment="1">
      <alignment horizontal="left" readingOrder="1"/>
    </xf>
    <xf numFmtId="0" fontId="2" fillId="23" borderId="0" xfId="35" applyFont="1" applyFill="1" applyBorder="1" applyAlignment="1" applyProtection="1">
      <alignment horizontal="left"/>
      <protection locked="0"/>
    </xf>
    <xf numFmtId="0" fontId="2" fillId="23" borderId="0" xfId="35" applyFont="1" applyFill="1" applyBorder="1"/>
    <xf numFmtId="0" fontId="3" fillId="23" borderId="12" xfId="35" applyFont="1" applyFill="1" applyBorder="1" applyAlignment="1" applyProtection="1">
      <alignment vertical="top" wrapText="1"/>
      <protection locked="0"/>
    </xf>
    <xf numFmtId="0" fontId="27" fillId="0" borderId="0" xfId="0" applyFont="1" applyBorder="1" applyAlignment="1">
      <alignment horizontal="left"/>
    </xf>
    <xf numFmtId="0" fontId="27" fillId="0" borderId="0" xfId="0" applyFont="1" applyBorder="1"/>
    <xf numFmtId="0" fontId="2" fillId="0" borderId="0" xfId="38" applyFont="1" applyFill="1"/>
    <xf numFmtId="0" fontId="5" fillId="0" borderId="0" xfId="38" applyFont="1" applyFill="1"/>
    <xf numFmtId="0" fontId="3" fillId="0" borderId="0" xfId="38" applyFont="1" applyFill="1"/>
    <xf numFmtId="0" fontId="24" fillId="0" borderId="0" xfId="30" applyFill="1" applyAlignment="1" applyProtection="1"/>
    <xf numFmtId="49" fontId="2" fillId="0" borderId="0" xfId="38" applyNumberFormat="1" applyFont="1" applyFill="1"/>
    <xf numFmtId="0" fontId="26" fillId="0" borderId="0" xfId="30" applyFont="1" applyFill="1" applyAlignment="1" applyProtection="1">
      <alignment horizontal="right"/>
    </xf>
    <xf numFmtId="0" fontId="2" fillId="0" borderId="0" xfId="38" applyFont="1" applyFill="1" applyAlignment="1">
      <alignment horizontal="right"/>
    </xf>
    <xf numFmtId="0" fontId="0" fillId="0" borderId="0" xfId="0" applyAlignment="1">
      <alignment horizontal="left"/>
    </xf>
    <xf numFmtId="0" fontId="28" fillId="24" borderId="14" xfId="0" applyFont="1" applyFill="1" applyBorder="1" applyAlignment="1">
      <alignment horizontal="left"/>
    </xf>
    <xf numFmtId="0" fontId="27" fillId="0" borderId="0" xfId="0" applyFont="1" applyAlignment="1">
      <alignment horizontal="center"/>
    </xf>
    <xf numFmtId="0" fontId="0" fillId="0" borderId="0" xfId="0" applyAlignment="1">
      <alignment horizontal="center"/>
    </xf>
    <xf numFmtId="0" fontId="0" fillId="0" borderId="13" xfId="0" applyBorder="1" applyAlignment="1">
      <alignment horizontal="center"/>
    </xf>
    <xf numFmtId="0" fontId="27" fillId="0" borderId="13" xfId="0" applyFont="1" applyBorder="1" applyAlignment="1">
      <alignment horizontal="center"/>
    </xf>
    <xf numFmtId="0" fontId="0" fillId="0" borderId="13" xfId="0" applyBorder="1"/>
    <xf numFmtId="0" fontId="0" fillId="25" borderId="13" xfId="0" applyFill="1" applyBorder="1" applyAlignment="1">
      <alignment horizontal="center"/>
    </xf>
    <xf numFmtId="0" fontId="0" fillId="25" borderId="13" xfId="0" applyFill="1" applyBorder="1"/>
    <xf numFmtId="0" fontId="0" fillId="26" borderId="0" xfId="0" applyFill="1"/>
    <xf numFmtId="0" fontId="0" fillId="27" borderId="0" xfId="0" applyFill="1"/>
    <xf numFmtId="0" fontId="0" fillId="0" borderId="15" xfId="0" applyBorder="1"/>
    <xf numFmtId="0" fontId="0" fillId="0" borderId="16" xfId="0" applyBorder="1"/>
    <xf numFmtId="0" fontId="0" fillId="0" borderId="17" xfId="0" applyBorder="1"/>
    <xf numFmtId="0" fontId="0" fillId="0" borderId="18" xfId="0" applyBorder="1"/>
    <xf numFmtId="0" fontId="0" fillId="0" borderId="0" xfId="0" applyBorder="1"/>
    <xf numFmtId="0" fontId="0" fillId="0" borderId="19" xfId="0" applyBorder="1"/>
    <xf numFmtId="0" fontId="0" fillId="0" borderId="0" xfId="0" applyFill="1"/>
    <xf numFmtId="0" fontId="36" fillId="0" borderId="0" xfId="0" applyFont="1" applyBorder="1"/>
    <xf numFmtId="164" fontId="36" fillId="0" borderId="0" xfId="0" applyNumberFormat="1" applyFont="1" applyBorder="1" applyAlignment="1">
      <alignment horizontal="center"/>
    </xf>
    <xf numFmtId="164" fontId="0" fillId="0" borderId="0" xfId="0" applyNumberFormat="1" applyBorder="1" applyAlignment="1">
      <alignment horizontal="center"/>
    </xf>
    <xf numFmtId="0" fontId="0" fillId="0" borderId="20" xfId="0" applyBorder="1"/>
    <xf numFmtId="0" fontId="36" fillId="0" borderId="21" xfId="0" applyFont="1" applyBorder="1"/>
    <xf numFmtId="164" fontId="0" fillId="0" borderId="21" xfId="0" applyNumberFormat="1" applyBorder="1" applyAlignment="1">
      <alignment horizontal="center"/>
    </xf>
    <xf numFmtId="0" fontId="0" fillId="0" borderId="22" xfId="0" applyBorder="1"/>
    <xf numFmtId="0" fontId="37" fillId="0" borderId="0" xfId="0" applyFont="1"/>
    <xf numFmtId="0" fontId="37" fillId="0" borderId="0" xfId="0" applyFont="1" applyAlignment="1">
      <alignment horizontal="left" indent="4"/>
    </xf>
    <xf numFmtId="0" fontId="0" fillId="0" borderId="0" xfId="0" applyAlignment="1">
      <alignment horizontal="left" indent="4"/>
    </xf>
    <xf numFmtId="0" fontId="0" fillId="27" borderId="23" xfId="0" applyFill="1" applyBorder="1" applyAlignment="1">
      <alignment horizontal="center"/>
    </xf>
    <xf numFmtId="0" fontId="27" fillId="27" borderId="23" xfId="0" applyFont="1" applyFill="1" applyBorder="1" applyAlignment="1">
      <alignment horizontal="center"/>
    </xf>
    <xf numFmtId="16" fontId="0" fillId="0" borderId="0" xfId="0" quotePrefix="1" applyNumberFormat="1"/>
    <xf numFmtId="16" fontId="27" fillId="0" borderId="0" xfId="0" applyNumberFormat="1" applyFont="1"/>
    <xf numFmtId="0" fontId="0" fillId="27" borderId="23" xfId="0" applyFont="1" applyFill="1" applyBorder="1" applyAlignment="1">
      <alignment horizontal="center"/>
    </xf>
    <xf numFmtId="0" fontId="30" fillId="28" borderId="0" xfId="0" applyFont="1" applyFill="1" applyBorder="1" applyAlignment="1">
      <alignment horizontal="left"/>
    </xf>
    <xf numFmtId="0" fontId="30" fillId="28" borderId="0" xfId="0" applyFont="1" applyFill="1" applyBorder="1"/>
    <xf numFmtId="0" fontId="30" fillId="28" borderId="0" xfId="0" applyFont="1" applyFill="1" applyBorder="1" applyAlignment="1">
      <alignment wrapText="1"/>
    </xf>
    <xf numFmtId="0" fontId="41" fillId="28" borderId="0" xfId="0" applyFont="1" applyFill="1"/>
    <xf numFmtId="1" fontId="27" fillId="0" borderId="0" xfId="0" applyNumberFormat="1" applyFont="1"/>
    <xf numFmtId="164" fontId="0" fillId="0" borderId="10" xfId="0" applyNumberFormat="1" applyBorder="1" applyAlignment="1">
      <alignment horizontal="center"/>
    </xf>
    <xf numFmtId="0" fontId="0" fillId="0" borderId="24" xfId="0" applyBorder="1"/>
    <xf numFmtId="0" fontId="0" fillId="0" borderId="11"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36" fillId="0" borderId="27" xfId="0" applyFont="1" applyBorder="1"/>
    <xf numFmtId="0" fontId="36" fillId="0" borderId="26" xfId="0" applyFont="1" applyBorder="1"/>
    <xf numFmtId="164" fontId="36" fillId="0" borderId="27" xfId="0" applyNumberFormat="1" applyFont="1" applyBorder="1" applyAlignment="1">
      <alignment horizontal="center"/>
    </xf>
    <xf numFmtId="164" fontId="0" fillId="0" borderId="27" xfId="0" applyNumberFormat="1" applyBorder="1" applyAlignment="1">
      <alignment horizontal="center"/>
    </xf>
    <xf numFmtId="0" fontId="36" fillId="0" borderId="28" xfId="0" applyFont="1" applyBorder="1"/>
    <xf numFmtId="164" fontId="0" fillId="0" borderId="29" xfId="0" applyNumberFormat="1" applyBorder="1" applyAlignment="1">
      <alignment horizontal="center"/>
    </xf>
    <xf numFmtId="1" fontId="36" fillId="0" borderId="0" xfId="0" applyNumberFormat="1" applyFont="1" applyBorder="1" applyAlignment="1">
      <alignment horizontal="center"/>
    </xf>
    <xf numFmtId="1" fontId="36" fillId="0" borderId="27" xfId="0" applyNumberFormat="1" applyFont="1" applyBorder="1" applyAlignment="1">
      <alignment horizontal="center"/>
    </xf>
    <xf numFmtId="1" fontId="0" fillId="0" borderId="0" xfId="0" applyNumberFormat="1" applyBorder="1" applyAlignment="1">
      <alignment horizontal="center"/>
    </xf>
    <xf numFmtId="1" fontId="0" fillId="0" borderId="27" xfId="0" applyNumberFormat="1" applyBorder="1" applyAlignment="1">
      <alignment horizontal="center"/>
    </xf>
    <xf numFmtId="1" fontId="0" fillId="0" borderId="10" xfId="0" applyNumberFormat="1" applyBorder="1" applyAlignment="1">
      <alignment horizontal="center"/>
    </xf>
    <xf numFmtId="1" fontId="0" fillId="0" borderId="29" xfId="0" applyNumberFormat="1" applyBorder="1" applyAlignment="1">
      <alignment horizontal="center"/>
    </xf>
    <xf numFmtId="0" fontId="0" fillId="0" borderId="0" xfId="0" applyFont="1" applyBorder="1"/>
    <xf numFmtId="0" fontId="0" fillId="0" borderId="21" xfId="0" applyFont="1" applyBorder="1"/>
    <xf numFmtId="16" fontId="0" fillId="0" borderId="0" xfId="0" applyNumberFormat="1"/>
    <xf numFmtId="0" fontId="2" fillId="23" borderId="12" xfId="35" applyFont="1" applyFill="1" applyBorder="1" applyAlignment="1">
      <alignment vertical="top" wrapText="1"/>
    </xf>
    <xf numFmtId="0" fontId="33" fillId="0" borderId="12" xfId="35" applyFont="1" applyBorder="1" applyAlignment="1">
      <alignment vertical="top" wrapText="1"/>
    </xf>
    <xf numFmtId="0" fontId="2" fillId="0" borderId="10" xfId="35" applyFont="1" applyFill="1" applyBorder="1" applyAlignment="1">
      <alignment horizontal="left" vertical="top" wrapText="1"/>
    </xf>
    <xf numFmtId="0" fontId="33" fillId="0" borderId="10" xfId="35" applyFont="1" applyFill="1" applyBorder="1" applyAlignment="1">
      <alignment vertical="top" wrapText="1"/>
    </xf>
    <xf numFmtId="0" fontId="2" fillId="23" borderId="10" xfId="35" applyFont="1" applyFill="1" applyBorder="1" applyAlignment="1">
      <alignment horizontal="left" vertical="top" wrapText="1"/>
    </xf>
    <xf numFmtId="0" fontId="0" fillId="0" borderId="10" xfId="0" applyBorder="1" applyAlignment="1">
      <alignment vertical="top" wrapText="1"/>
    </xf>
    <xf numFmtId="0" fontId="0" fillId="0" borderId="0" xfId="0" applyAlignment="1">
      <alignment vertical="top" wrapText="1"/>
    </xf>
    <xf numFmtId="0" fontId="35" fillId="0" borderId="0" xfId="0" applyFont="1" applyAlignment="1">
      <alignment vertical="top" wrapText="1"/>
    </xf>
  </cellXfs>
  <cellStyles count="51">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nteckning" xfId="19"/>
    <cellStyle name="Beräkning" xfId="20"/>
    <cellStyle name="Bra" xfId="21"/>
    <cellStyle name="Dålig" xfId="22"/>
    <cellStyle name="Färg1" xfId="23"/>
    <cellStyle name="Färg2" xfId="24"/>
    <cellStyle name="Färg3" xfId="25"/>
    <cellStyle name="Färg4" xfId="26"/>
    <cellStyle name="Färg5" xfId="27"/>
    <cellStyle name="Färg6" xfId="28"/>
    <cellStyle name="Förklarande text" xfId="29"/>
    <cellStyle name="Hyperlink 2" xfId="31"/>
    <cellStyle name="Hyperlänk" xfId="30" builtinId="8"/>
    <cellStyle name="Indata" xfId="32"/>
    <cellStyle name="Kontrollcell" xfId="33"/>
    <cellStyle name="Länkad cell" xfId="34"/>
    <cellStyle name="Normal" xfId="0" builtinId="0"/>
    <cellStyle name="Normal 2" xfId="35"/>
    <cellStyle name="Normal 2 2" xfId="50"/>
    <cellStyle name="Normal 3" xfId="36"/>
    <cellStyle name="Normal 3 2" xfId="48"/>
    <cellStyle name="Normal 4" xfId="37"/>
    <cellStyle name="Normal_fblad" xfId="38"/>
    <cellStyle name="Normal_Project agreement" xfId="49"/>
    <cellStyle name="Rubrik" xfId="39"/>
    <cellStyle name="Rubrik 1" xfId="40"/>
    <cellStyle name="Rubrik 2" xfId="41"/>
    <cellStyle name="Rubrik 3" xfId="42"/>
    <cellStyle name="Rubrik 4" xfId="43"/>
    <cellStyle name="STIL1 - Formatmall1" xfId="44"/>
    <cellStyle name="Summa" xfId="45"/>
    <cellStyle name="Utdata" xfId="46"/>
    <cellStyle name="Varningstext" xfId="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Vildbetor våren 2013</a:t>
            </a:r>
          </a:p>
        </c:rich>
      </c:tx>
      <c:layout/>
      <c:overlay val="0"/>
    </c:title>
    <c:autoTitleDeleted val="0"/>
    <c:plotArea>
      <c:layout/>
      <c:barChart>
        <c:barDir val="col"/>
        <c:grouping val="clustered"/>
        <c:varyColors val="0"/>
        <c:ser>
          <c:idx val="0"/>
          <c:order val="0"/>
          <c:tx>
            <c:strRef>
              <c:f>'Data stocklöpare'!$F$46</c:f>
              <c:strCache>
                <c:ptCount val="1"/>
                <c:pt idx="0">
                  <c:v>Antal vildbetor</c:v>
                </c:pt>
              </c:strCache>
            </c:strRef>
          </c:tx>
          <c:invertIfNegative val="0"/>
          <c:cat>
            <c:strRef>
              <c:f>'Data stocklöpare'!$E$47:$E$52</c:f>
              <c:strCache>
                <c:ptCount val="6"/>
                <c:pt idx="0">
                  <c:v>KA - h</c:v>
                </c:pt>
                <c:pt idx="1">
                  <c:v>KA - s</c:v>
                </c:pt>
                <c:pt idx="2">
                  <c:v>LI - h</c:v>
                </c:pt>
                <c:pt idx="3">
                  <c:v>LI - s</c:v>
                </c:pt>
                <c:pt idx="4">
                  <c:v>MÖ - h</c:v>
                </c:pt>
                <c:pt idx="5">
                  <c:v>MÖ - s</c:v>
                </c:pt>
              </c:strCache>
            </c:strRef>
          </c:cat>
          <c:val>
            <c:numRef>
              <c:f>'Data stocklöpare'!$F$47:$F$52</c:f>
              <c:numCache>
                <c:formatCode>General</c:formatCode>
                <c:ptCount val="6"/>
                <c:pt idx="0">
                  <c:v>14</c:v>
                </c:pt>
                <c:pt idx="1">
                  <c:v>45</c:v>
                </c:pt>
                <c:pt idx="2">
                  <c:v>12</c:v>
                </c:pt>
                <c:pt idx="3">
                  <c:v>31</c:v>
                </c:pt>
                <c:pt idx="4">
                  <c:v>4</c:v>
                </c:pt>
                <c:pt idx="5">
                  <c:v>2</c:v>
                </c:pt>
              </c:numCache>
            </c:numRef>
          </c:val>
        </c:ser>
        <c:dLbls>
          <c:showLegendKey val="0"/>
          <c:showVal val="0"/>
          <c:showCatName val="0"/>
          <c:showSerName val="0"/>
          <c:showPercent val="0"/>
          <c:showBubbleSize val="0"/>
        </c:dLbls>
        <c:gapWidth val="150"/>
        <c:axId val="623353920"/>
        <c:axId val="623350784"/>
      </c:barChart>
      <c:catAx>
        <c:axId val="623353920"/>
        <c:scaling>
          <c:orientation val="minMax"/>
        </c:scaling>
        <c:delete val="0"/>
        <c:axPos val="b"/>
        <c:numFmt formatCode="General" sourceLinked="0"/>
        <c:majorTickMark val="none"/>
        <c:minorTickMark val="none"/>
        <c:tickLblPos val="nextTo"/>
        <c:crossAx val="623350784"/>
        <c:crosses val="autoZero"/>
        <c:auto val="1"/>
        <c:lblAlgn val="ctr"/>
        <c:lblOffset val="100"/>
        <c:noMultiLvlLbl val="0"/>
      </c:catAx>
      <c:valAx>
        <c:axId val="623350784"/>
        <c:scaling>
          <c:orientation val="minMax"/>
        </c:scaling>
        <c:delete val="0"/>
        <c:axPos val="l"/>
        <c:majorGridlines/>
        <c:title>
          <c:tx>
            <c:rich>
              <a:bodyPr/>
              <a:lstStyle/>
              <a:p>
                <a:pPr>
                  <a:defRPr/>
                </a:pPr>
                <a:r>
                  <a:rPr lang="en-US"/>
                  <a:t>Antal vildbetor</a:t>
                </a:r>
              </a:p>
            </c:rich>
          </c:tx>
          <c:layout/>
          <c:overlay val="0"/>
        </c:title>
        <c:numFmt formatCode="General" sourceLinked="1"/>
        <c:majorTickMark val="none"/>
        <c:minorTickMark val="none"/>
        <c:tickLblPos val="nextTo"/>
        <c:crossAx val="623353920"/>
        <c:crosses val="autoZero"/>
        <c:crossBetween val="between"/>
      </c:valAx>
      <c:dTable>
        <c:showHorzBorder val="1"/>
        <c:showVertBorder val="1"/>
        <c:showOutline val="1"/>
        <c:showKeys val="1"/>
      </c:dTable>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Antal stocklöpare våren 2013</a:t>
            </a:r>
          </a:p>
        </c:rich>
      </c:tx>
      <c:layout/>
      <c:overlay val="0"/>
    </c:title>
    <c:autoTitleDeleted val="0"/>
    <c:plotArea>
      <c:layout/>
      <c:barChart>
        <c:barDir val="col"/>
        <c:grouping val="stacked"/>
        <c:varyColors val="0"/>
        <c:ser>
          <c:idx val="0"/>
          <c:order val="0"/>
          <c:tx>
            <c:strRef>
              <c:f>'Data stocklöpare'!$F$63:$F$64</c:f>
              <c:strCache>
                <c:ptCount val="2"/>
                <c:pt idx="0">
                  <c:v>Antal stocklöpare</c:v>
                </c:pt>
                <c:pt idx="1">
                  <c:v>17-jul</c:v>
                </c:pt>
              </c:strCache>
            </c:strRef>
          </c:tx>
          <c:invertIfNegative val="0"/>
          <c:cat>
            <c:strRef>
              <c:f>'Data stocklöpare'!$E$65:$E$70</c:f>
              <c:strCache>
                <c:ptCount val="6"/>
                <c:pt idx="0">
                  <c:v>KA - h</c:v>
                </c:pt>
                <c:pt idx="1">
                  <c:v>KA - s</c:v>
                </c:pt>
                <c:pt idx="2">
                  <c:v>LI - h</c:v>
                </c:pt>
                <c:pt idx="3">
                  <c:v>LI - s</c:v>
                </c:pt>
                <c:pt idx="4">
                  <c:v>MÖ - h</c:v>
                </c:pt>
                <c:pt idx="5">
                  <c:v>MÖ - s</c:v>
                </c:pt>
              </c:strCache>
            </c:strRef>
          </c:cat>
          <c:val>
            <c:numRef>
              <c:f>'Data stocklöpare'!$F$65:$F$70</c:f>
              <c:numCache>
                <c:formatCode>General</c:formatCode>
                <c:ptCount val="6"/>
                <c:pt idx="0">
                  <c:v>1</c:v>
                </c:pt>
                <c:pt idx="1">
                  <c:v>2</c:v>
                </c:pt>
                <c:pt idx="2">
                  <c:v>10</c:v>
                </c:pt>
                <c:pt idx="3">
                  <c:v>14</c:v>
                </c:pt>
                <c:pt idx="4">
                  <c:v>0</c:v>
                </c:pt>
                <c:pt idx="5">
                  <c:v>0</c:v>
                </c:pt>
              </c:numCache>
            </c:numRef>
          </c:val>
        </c:ser>
        <c:ser>
          <c:idx val="1"/>
          <c:order val="1"/>
          <c:tx>
            <c:strRef>
              <c:f>'Data stocklöpare'!$G$63:$G$64</c:f>
              <c:strCache>
                <c:ptCount val="2"/>
                <c:pt idx="0">
                  <c:v>Antal stocklöpare</c:v>
                </c:pt>
                <c:pt idx="1">
                  <c:v>27-aug</c:v>
                </c:pt>
              </c:strCache>
            </c:strRef>
          </c:tx>
          <c:invertIfNegative val="0"/>
          <c:cat>
            <c:strRef>
              <c:f>'Data stocklöpare'!$E$65:$E$70</c:f>
              <c:strCache>
                <c:ptCount val="6"/>
                <c:pt idx="0">
                  <c:v>KA - h</c:v>
                </c:pt>
                <c:pt idx="1">
                  <c:v>KA - s</c:v>
                </c:pt>
                <c:pt idx="2">
                  <c:v>LI - h</c:v>
                </c:pt>
                <c:pt idx="3">
                  <c:v>LI - s</c:v>
                </c:pt>
                <c:pt idx="4">
                  <c:v>MÖ - h</c:v>
                </c:pt>
                <c:pt idx="5">
                  <c:v>MÖ - s</c:v>
                </c:pt>
              </c:strCache>
            </c:strRef>
          </c:cat>
          <c:val>
            <c:numRef>
              <c:f>'Data stocklöpare'!$G$65:$G$70</c:f>
              <c:numCache>
                <c:formatCode>General</c:formatCode>
                <c:ptCount val="6"/>
                <c:pt idx="0">
                  <c:v>4</c:v>
                </c:pt>
                <c:pt idx="1">
                  <c:v>9</c:v>
                </c:pt>
                <c:pt idx="2">
                  <c:v>0</c:v>
                </c:pt>
                <c:pt idx="3">
                  <c:v>3</c:v>
                </c:pt>
                <c:pt idx="4">
                  <c:v>0</c:v>
                </c:pt>
                <c:pt idx="5">
                  <c:v>0</c:v>
                </c:pt>
              </c:numCache>
            </c:numRef>
          </c:val>
        </c:ser>
        <c:dLbls>
          <c:showLegendKey val="0"/>
          <c:showVal val="0"/>
          <c:showCatName val="0"/>
          <c:showSerName val="0"/>
          <c:showPercent val="0"/>
          <c:showBubbleSize val="0"/>
        </c:dLbls>
        <c:gapWidth val="95"/>
        <c:overlap val="100"/>
        <c:axId val="427662848"/>
        <c:axId val="427661672"/>
      </c:barChart>
      <c:catAx>
        <c:axId val="427662848"/>
        <c:scaling>
          <c:orientation val="minMax"/>
        </c:scaling>
        <c:delete val="0"/>
        <c:axPos val="b"/>
        <c:numFmt formatCode="General" sourceLinked="0"/>
        <c:majorTickMark val="none"/>
        <c:minorTickMark val="none"/>
        <c:tickLblPos val="nextTo"/>
        <c:crossAx val="427661672"/>
        <c:crosses val="autoZero"/>
        <c:auto val="1"/>
        <c:lblAlgn val="ctr"/>
        <c:lblOffset val="100"/>
        <c:noMultiLvlLbl val="0"/>
      </c:catAx>
      <c:valAx>
        <c:axId val="427661672"/>
        <c:scaling>
          <c:orientation val="minMax"/>
          <c:max val="50"/>
        </c:scaling>
        <c:delete val="0"/>
        <c:axPos val="l"/>
        <c:majorGridlines/>
        <c:title>
          <c:tx>
            <c:rich>
              <a:bodyPr/>
              <a:lstStyle/>
              <a:p>
                <a:pPr>
                  <a:defRPr/>
                </a:pPr>
                <a:r>
                  <a:rPr lang="en-US"/>
                  <a:t>Antal stocklöpare</a:t>
                </a:r>
              </a:p>
            </c:rich>
          </c:tx>
          <c:layout/>
          <c:overlay val="0"/>
        </c:title>
        <c:numFmt formatCode="General" sourceLinked="1"/>
        <c:majorTickMark val="none"/>
        <c:minorTickMark val="none"/>
        <c:tickLblPos val="nextTo"/>
        <c:crossAx val="427662848"/>
        <c:crosses val="autoZero"/>
        <c:crossBetween val="between"/>
      </c:valAx>
      <c:dTable>
        <c:showHorzBorder val="1"/>
        <c:showVertBorder val="1"/>
        <c:showOutline val="1"/>
        <c:showKeys val="1"/>
      </c:dTable>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1744980</xdr:colOff>
      <xdr:row>5</xdr:row>
      <xdr:rowOff>0</xdr:rowOff>
    </xdr:to>
    <xdr:pic>
      <xdr:nvPicPr>
        <xdr:cNvPr id="1026" name="Picture 1" descr="Picture in Doc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744980" cy="838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577850</xdr:colOff>
      <xdr:row>35</xdr:row>
      <xdr:rowOff>161925</xdr:rowOff>
    </xdr:from>
    <xdr:to>
      <xdr:col>16</xdr:col>
      <xdr:colOff>349250</xdr:colOff>
      <xdr:row>51</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101599</xdr:colOff>
      <xdr:row>59</xdr:row>
      <xdr:rowOff>161925</xdr:rowOff>
    </xdr:from>
    <xdr:to>
      <xdr:col>16</xdr:col>
      <xdr:colOff>488949</xdr:colOff>
      <xdr:row>76</xdr:row>
      <xdr:rowOff>171450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obert.olsson@nordicbeetresearch.nu" TargetMode="External"/><Relationship Id="rId1" Type="http://schemas.openxmlformats.org/officeDocument/2006/relationships/hyperlink" Target="http://www.nordicbeet.n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54"/>
  <sheetViews>
    <sheetView showGridLines="0" zoomScaleNormal="100" workbookViewId="0">
      <selection activeCell="A21" sqref="A21"/>
    </sheetView>
  </sheetViews>
  <sheetFormatPr defaultColWidth="9.25" defaultRowHeight="12.75"/>
  <cols>
    <col min="1" max="1" width="56.75" style="2" customWidth="1"/>
    <col min="2" max="2" width="19.5" style="2" customWidth="1"/>
    <col min="3" max="16384" width="9.25" style="2"/>
  </cols>
  <sheetData>
    <row r="2" spans="1:30">
      <c r="AD2" s="4" t="s">
        <v>0</v>
      </c>
    </row>
    <row r="3" spans="1:30">
      <c r="B3" s="3" t="s">
        <v>210</v>
      </c>
    </row>
    <row r="4" spans="1:30">
      <c r="B4" s="3" t="s">
        <v>1</v>
      </c>
    </row>
    <row r="5" spans="1:30">
      <c r="B5" s="3" t="s">
        <v>2</v>
      </c>
    </row>
    <row r="6" spans="1:30">
      <c r="B6" s="3" t="s">
        <v>3</v>
      </c>
    </row>
    <row r="14" spans="1:30" s="5" customFormat="1" ht="30">
      <c r="A14" s="5" t="s">
        <v>212</v>
      </c>
    </row>
    <row r="15" spans="1:30" s="5" customFormat="1" ht="30">
      <c r="A15" s="5" t="s">
        <v>211</v>
      </c>
    </row>
    <row r="17" spans="1:1" s="6" customFormat="1" ht="20.25"/>
    <row r="18" spans="1:1" s="6" customFormat="1" ht="20.25"/>
    <row r="19" spans="1:1" s="55" customFormat="1"/>
    <row r="20" spans="1:1" s="56" customFormat="1" ht="20.25">
      <c r="A20" s="56" t="s">
        <v>213</v>
      </c>
    </row>
    <row r="21" spans="1:1" s="56" customFormat="1" ht="20.25"/>
    <row r="22" spans="1:1" s="55" customFormat="1"/>
    <row r="23" spans="1:1" s="55" customFormat="1"/>
    <row r="24" spans="1:1" s="55" customFormat="1"/>
    <row r="25" spans="1:1" s="55" customFormat="1" ht="12" customHeight="1"/>
    <row r="26" spans="1:1" s="55" customFormat="1" ht="12" customHeight="1"/>
    <row r="27" spans="1:1" s="55" customFormat="1" ht="12" customHeight="1">
      <c r="A27" s="55" t="s">
        <v>4</v>
      </c>
    </row>
    <row r="28" spans="1:1" s="55" customFormat="1">
      <c r="A28" s="55" t="s">
        <v>5</v>
      </c>
    </row>
    <row r="29" spans="1:1" s="55" customFormat="1"/>
    <row r="30" spans="1:1" s="55" customFormat="1"/>
    <row r="31" spans="1:1" s="55" customFormat="1">
      <c r="A31" s="55" t="s">
        <v>6</v>
      </c>
    </row>
    <row r="32" spans="1:1" s="55" customFormat="1">
      <c r="A32" s="55" t="s">
        <v>7</v>
      </c>
    </row>
    <row r="33" spans="1:1" s="55" customFormat="1">
      <c r="A33" s="55" t="s">
        <v>8</v>
      </c>
    </row>
    <row r="34" spans="1:1" s="55" customFormat="1"/>
    <row r="35" spans="1:1" s="55" customFormat="1"/>
    <row r="36" spans="1:1" s="55" customFormat="1">
      <c r="A36" s="55" t="s">
        <v>49</v>
      </c>
    </row>
    <row r="37" spans="1:1" s="55" customFormat="1">
      <c r="A37" s="55" t="s">
        <v>50</v>
      </c>
    </row>
    <row r="38" spans="1:1" s="55" customFormat="1"/>
    <row r="39" spans="1:1" s="55" customFormat="1"/>
    <row r="40" spans="1:1" s="55" customFormat="1"/>
    <row r="41" spans="1:1" s="55" customFormat="1"/>
    <row r="42" spans="1:1" s="57" customFormat="1" ht="13.5" customHeight="1">
      <c r="A42" s="57" t="s">
        <v>89</v>
      </c>
    </row>
    <row r="43" spans="1:1" s="57" customFormat="1" ht="15.75">
      <c r="A43" s="58" t="s">
        <v>90</v>
      </c>
    </row>
    <row r="44" spans="1:1" s="57" customFormat="1" ht="14.25" customHeight="1">
      <c r="A44" s="59" t="s">
        <v>91</v>
      </c>
    </row>
    <row r="45" spans="1:1" s="57" customFormat="1" ht="14.25" customHeight="1"/>
    <row r="46" spans="1:1" s="55" customFormat="1" ht="13.5" customHeight="1">
      <c r="A46" s="55" t="s">
        <v>9</v>
      </c>
    </row>
    <row r="47" spans="1:1" s="55" customFormat="1">
      <c r="A47" s="55" t="s">
        <v>10</v>
      </c>
    </row>
    <row r="48" spans="1:1" s="55" customFormat="1">
      <c r="A48" s="55" t="s">
        <v>11</v>
      </c>
    </row>
    <row r="49" spans="1:3" s="55" customFormat="1">
      <c r="A49" s="55" t="s">
        <v>12</v>
      </c>
      <c r="B49" s="60" t="s">
        <v>13</v>
      </c>
    </row>
    <row r="50" spans="1:3" s="55" customFormat="1">
      <c r="C50" s="61"/>
    </row>
    <row r="51" spans="1:3" s="55" customFormat="1"/>
    <row r="52" spans="1:3" s="55" customFormat="1">
      <c r="A52" s="57"/>
    </row>
    <row r="53" spans="1:3" s="55" customFormat="1"/>
    <row r="54" spans="1:3" s="55" customFormat="1"/>
  </sheetData>
  <hyperlinks>
    <hyperlink ref="B49" r:id="rId1"/>
    <hyperlink ref="A43" r:id="rId2"/>
  </hyperlinks>
  <pageMargins left="0.98425196850393704" right="0.59055118110236227" top="0.59055118110236227" bottom="0.59055118110236227" header="0.51181102362204722" footer="0.51181102362204722"/>
  <pageSetup paperSize="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showGridLines="0" view="pageBreakPreview" topLeftCell="A40" zoomScale="60" zoomScaleNormal="100" workbookViewId="0">
      <selection activeCell="B68" sqref="B68"/>
    </sheetView>
  </sheetViews>
  <sheetFormatPr defaultColWidth="9" defaultRowHeight="15.75"/>
  <cols>
    <col min="1" max="1" width="20.625" style="19" customWidth="1"/>
    <col min="2" max="2" width="10.375" style="18" customWidth="1"/>
    <col min="3" max="3" width="6.5" style="19" customWidth="1"/>
    <col min="4" max="4" width="13.5" style="19" customWidth="1"/>
    <col min="5" max="5" width="8.75" style="19" customWidth="1"/>
    <col min="6" max="6" width="9.5" style="19" customWidth="1"/>
    <col min="7" max="7" width="9.875" style="19" customWidth="1"/>
    <col min="8" max="19" width="9" style="21" customWidth="1"/>
    <col min="20" max="16384" width="9" style="19"/>
  </cols>
  <sheetData>
    <row r="1" spans="1:19">
      <c r="A1" s="1" t="s">
        <v>71</v>
      </c>
      <c r="G1" s="20" t="s">
        <v>72</v>
      </c>
    </row>
    <row r="2" spans="1:19">
      <c r="A2" s="17"/>
      <c r="G2" s="20"/>
    </row>
    <row r="3" spans="1:19" ht="15.4" customHeight="1">
      <c r="A3" s="22" t="s">
        <v>23</v>
      </c>
      <c r="G3" s="23" t="s">
        <v>16</v>
      </c>
    </row>
    <row r="4" spans="1:19" ht="15.4" customHeight="1">
      <c r="A4" s="24" t="s">
        <v>24</v>
      </c>
      <c r="B4" s="25" t="s">
        <v>25</v>
      </c>
      <c r="C4" s="24" t="s">
        <v>26</v>
      </c>
      <c r="D4" s="24" t="s">
        <v>27</v>
      </c>
      <c r="E4" s="24" t="s">
        <v>28</v>
      </c>
      <c r="F4" s="24" t="s">
        <v>21</v>
      </c>
      <c r="G4" s="24" t="s">
        <v>29</v>
      </c>
    </row>
    <row r="5" spans="1:19" s="29" customFormat="1" ht="15.4" customHeight="1">
      <c r="A5" s="26" t="s">
        <v>30</v>
      </c>
      <c r="B5" s="27" t="s">
        <v>31</v>
      </c>
      <c r="C5" s="26" t="s">
        <v>26</v>
      </c>
      <c r="D5" s="26" t="s">
        <v>32</v>
      </c>
      <c r="E5" s="26" t="s">
        <v>33</v>
      </c>
      <c r="F5" s="26" t="s">
        <v>22</v>
      </c>
      <c r="G5" s="26" t="s">
        <v>34</v>
      </c>
      <c r="H5" s="28"/>
      <c r="I5" s="28"/>
      <c r="J5" s="28"/>
      <c r="K5" s="28"/>
      <c r="L5" s="28"/>
      <c r="M5" s="28"/>
      <c r="N5" s="28"/>
      <c r="O5" s="28"/>
      <c r="P5" s="28"/>
      <c r="Q5" s="28"/>
      <c r="R5" s="28"/>
      <c r="S5" s="28"/>
    </row>
    <row r="6" spans="1:19" ht="15.4" customHeight="1">
      <c r="A6" s="30"/>
      <c r="B6" s="32"/>
      <c r="C6" s="36"/>
      <c r="E6" s="33"/>
      <c r="F6" s="34"/>
      <c r="G6" s="35"/>
    </row>
    <row r="7" spans="1:19" ht="15.4" customHeight="1">
      <c r="A7" s="30"/>
      <c r="B7" s="32"/>
      <c r="C7" s="36"/>
      <c r="E7" s="33"/>
      <c r="F7" s="34"/>
      <c r="G7" s="35"/>
    </row>
    <row r="8" spans="1:19" ht="15.4" customHeight="1">
      <c r="A8" s="31"/>
      <c r="B8" s="31"/>
      <c r="C8" s="36"/>
      <c r="E8" s="33"/>
      <c r="F8" s="34"/>
      <c r="G8" s="35"/>
    </row>
    <row r="9" spans="1:19" ht="15.4" customHeight="1">
      <c r="A9" s="31" t="s">
        <v>36</v>
      </c>
      <c r="B9" s="31"/>
      <c r="C9" s="36" t="s">
        <v>37</v>
      </c>
      <c r="D9" s="19" t="s">
        <v>38</v>
      </c>
      <c r="E9" s="33" t="s">
        <v>35</v>
      </c>
      <c r="F9" s="34"/>
      <c r="G9" s="35"/>
    </row>
    <row r="10" spans="1:19" ht="15.4" customHeight="1">
      <c r="A10" s="33" t="s">
        <v>39</v>
      </c>
      <c r="B10" s="31"/>
      <c r="C10" s="36" t="s">
        <v>40</v>
      </c>
      <c r="E10" s="33" t="s">
        <v>35</v>
      </c>
      <c r="F10" s="34"/>
      <c r="G10" s="35"/>
    </row>
    <row r="11" spans="1:19" ht="15.4" customHeight="1">
      <c r="A11" s="37" t="s">
        <v>41</v>
      </c>
      <c r="B11" s="38"/>
      <c r="C11" s="39" t="s">
        <v>42</v>
      </c>
      <c r="D11" s="40"/>
      <c r="E11" s="37" t="s">
        <v>43</v>
      </c>
      <c r="F11" s="34"/>
      <c r="G11" s="35"/>
    </row>
    <row r="12" spans="1:19" ht="37.15" customHeight="1">
      <c r="A12" s="41" t="s">
        <v>44</v>
      </c>
      <c r="B12" s="125" t="s">
        <v>51</v>
      </c>
      <c r="C12" s="126"/>
      <c r="D12" s="126"/>
      <c r="E12" s="126"/>
      <c r="F12" s="126"/>
      <c r="G12" s="126"/>
    </row>
    <row r="13" spans="1:19" ht="54.75" customHeight="1">
      <c r="A13" s="42" t="s">
        <v>45</v>
      </c>
      <c r="B13" s="123" t="s">
        <v>66</v>
      </c>
      <c r="C13" s="124"/>
      <c r="D13" s="124"/>
      <c r="E13" s="124"/>
      <c r="F13" s="124"/>
      <c r="G13" s="124"/>
    </row>
    <row r="14" spans="1:19" ht="21" customHeight="1">
      <c r="A14" s="42" t="s">
        <v>67</v>
      </c>
      <c r="B14" s="123"/>
      <c r="C14" s="124"/>
      <c r="D14" s="124"/>
      <c r="E14" s="124"/>
      <c r="F14" s="124"/>
      <c r="G14" s="124"/>
    </row>
    <row r="15" spans="1:19" ht="14.25" customHeight="1">
      <c r="A15" s="22" t="s">
        <v>46</v>
      </c>
      <c r="B15" s="18" t="s">
        <v>53</v>
      </c>
    </row>
    <row r="16" spans="1:19" ht="14.25" customHeight="1">
      <c r="A16" s="22" t="s">
        <v>56</v>
      </c>
      <c r="B16" s="18" t="s">
        <v>52</v>
      </c>
    </row>
    <row r="17" spans="1:7" ht="14.25" customHeight="1">
      <c r="A17" s="22" t="s">
        <v>57</v>
      </c>
      <c r="B17" s="18" t="s">
        <v>54</v>
      </c>
      <c r="E17" s="18"/>
    </row>
    <row r="18" spans="1:7" ht="14.25" customHeight="1">
      <c r="A18" s="22" t="s">
        <v>63</v>
      </c>
      <c r="B18" s="18" t="s">
        <v>116</v>
      </c>
      <c r="E18" s="18"/>
    </row>
    <row r="19" spans="1:7" ht="14.25" customHeight="1">
      <c r="A19" s="22"/>
      <c r="B19" s="18" t="s">
        <v>117</v>
      </c>
      <c r="E19" s="18"/>
    </row>
    <row r="20" spans="1:7" ht="14.25" customHeight="1">
      <c r="A20" s="22"/>
      <c r="B20" s="18" t="s">
        <v>73</v>
      </c>
      <c r="E20" s="18"/>
    </row>
    <row r="21" spans="1:7" ht="14.25" customHeight="1">
      <c r="A21" s="22"/>
      <c r="B21" s="18" t="s">
        <v>60</v>
      </c>
      <c r="E21" s="18"/>
    </row>
    <row r="22" spans="1:7" ht="14.25" customHeight="1">
      <c r="A22" s="22"/>
      <c r="B22" s="18" t="s">
        <v>59</v>
      </c>
      <c r="E22" s="18"/>
    </row>
    <row r="23" spans="1:7" ht="14.25" customHeight="1">
      <c r="A23" s="22"/>
      <c r="B23" s="18" t="s">
        <v>61</v>
      </c>
      <c r="E23" s="18"/>
    </row>
    <row r="24" spans="1:7" ht="14.25" customHeight="1">
      <c r="A24" s="22"/>
      <c r="B24" s="18" t="s">
        <v>118</v>
      </c>
      <c r="E24" s="18"/>
    </row>
    <row r="25" spans="1:7" ht="14.25" customHeight="1">
      <c r="A25" s="22"/>
      <c r="B25" s="18" t="s">
        <v>62</v>
      </c>
      <c r="E25" s="18"/>
    </row>
    <row r="26" spans="1:7" ht="14.25" customHeight="1">
      <c r="A26" s="22"/>
      <c r="B26" s="18" t="s">
        <v>118</v>
      </c>
      <c r="E26" s="18"/>
    </row>
    <row r="27" spans="1:7" ht="14.25" customHeight="1">
      <c r="A27" s="22"/>
      <c r="B27" s="18" t="s">
        <v>97</v>
      </c>
      <c r="E27" s="18"/>
    </row>
    <row r="28" spans="1:7" ht="14.25" customHeight="1">
      <c r="A28" s="43"/>
      <c r="B28" s="44" t="s">
        <v>96</v>
      </c>
      <c r="C28" s="40"/>
      <c r="D28" s="40"/>
      <c r="E28" s="44"/>
      <c r="F28" s="40"/>
      <c r="G28" s="40"/>
    </row>
    <row r="29" spans="1:7" ht="14.25" customHeight="1">
      <c r="A29" s="22" t="s">
        <v>46</v>
      </c>
      <c r="B29" s="18" t="s">
        <v>53</v>
      </c>
    </row>
    <row r="30" spans="1:7" ht="14.25" customHeight="1">
      <c r="A30" s="22" t="s">
        <v>56</v>
      </c>
      <c r="B30" s="18" t="s">
        <v>52</v>
      </c>
    </row>
    <row r="31" spans="1:7" ht="14.25" customHeight="1">
      <c r="A31" s="22" t="s">
        <v>58</v>
      </c>
      <c r="B31" s="18" t="s">
        <v>54</v>
      </c>
      <c r="E31" s="18"/>
    </row>
    <row r="32" spans="1:7" ht="14.25" customHeight="1">
      <c r="A32" s="22" t="s">
        <v>63</v>
      </c>
      <c r="B32" s="18" t="s">
        <v>116</v>
      </c>
      <c r="E32" s="18"/>
    </row>
    <row r="33" spans="1:7" ht="14.25" customHeight="1">
      <c r="A33" s="22"/>
      <c r="B33" s="18" t="s">
        <v>117</v>
      </c>
      <c r="E33" s="18"/>
    </row>
    <row r="34" spans="1:7" ht="14.25" customHeight="1">
      <c r="A34" s="22"/>
      <c r="B34" s="18" t="s">
        <v>55</v>
      </c>
      <c r="E34" s="18"/>
    </row>
    <row r="35" spans="1:7" ht="14.25" customHeight="1">
      <c r="A35" s="22"/>
      <c r="B35" s="18" t="s">
        <v>60</v>
      </c>
      <c r="E35" s="18"/>
    </row>
    <row r="36" spans="1:7" ht="14.25" customHeight="1">
      <c r="A36" s="22"/>
      <c r="B36" s="18" t="s">
        <v>59</v>
      </c>
      <c r="E36" s="18"/>
    </row>
    <row r="37" spans="1:7" ht="14.25" customHeight="1">
      <c r="A37" s="22"/>
      <c r="B37" s="18" t="s">
        <v>61</v>
      </c>
      <c r="E37" s="18"/>
    </row>
    <row r="38" spans="1:7" ht="14.25" customHeight="1">
      <c r="A38" s="22"/>
      <c r="B38" s="18" t="s">
        <v>118</v>
      </c>
      <c r="E38" s="18"/>
    </row>
    <row r="39" spans="1:7" ht="14.25" customHeight="1">
      <c r="A39" s="22"/>
      <c r="B39" s="18" t="s">
        <v>62</v>
      </c>
      <c r="E39" s="18"/>
    </row>
    <row r="40" spans="1:7" ht="14.25" customHeight="1">
      <c r="A40" s="22"/>
      <c r="B40" s="18" t="s">
        <v>118</v>
      </c>
      <c r="E40" s="18"/>
    </row>
    <row r="41" spans="1:7" ht="14.25" customHeight="1">
      <c r="A41" s="22"/>
      <c r="B41" s="18" t="s">
        <v>97</v>
      </c>
      <c r="E41" s="18"/>
    </row>
    <row r="42" spans="1:7" ht="14.25" customHeight="1">
      <c r="A42" s="43"/>
      <c r="B42" s="44" t="s">
        <v>96</v>
      </c>
      <c r="C42" s="40"/>
      <c r="D42" s="40"/>
      <c r="E42" s="44"/>
      <c r="F42" s="40"/>
      <c r="G42" s="40"/>
    </row>
    <row r="43" spans="1:7" ht="14.25" customHeight="1">
      <c r="A43" s="22" t="s">
        <v>46</v>
      </c>
      <c r="B43" s="18" t="s">
        <v>93</v>
      </c>
    </row>
    <row r="44" spans="1:7" ht="14.25" customHeight="1">
      <c r="A44" s="22" t="s">
        <v>56</v>
      </c>
      <c r="B44" s="18" t="s">
        <v>94</v>
      </c>
    </row>
    <row r="45" spans="1:7" ht="14.25" customHeight="1">
      <c r="A45" s="22" t="s">
        <v>64</v>
      </c>
      <c r="E45" s="18"/>
    </row>
    <row r="46" spans="1:7" ht="14.25" customHeight="1">
      <c r="A46" s="22" t="s">
        <v>65</v>
      </c>
      <c r="B46" s="18" t="s">
        <v>119</v>
      </c>
      <c r="E46" s="18"/>
    </row>
    <row r="47" spans="1:7" ht="14.25" customHeight="1">
      <c r="A47" s="22"/>
      <c r="E47" s="18"/>
    </row>
    <row r="48" spans="1:7" ht="14.25" customHeight="1">
      <c r="A48" s="22"/>
      <c r="B48" s="18" t="s">
        <v>60</v>
      </c>
      <c r="E48" s="18"/>
    </row>
    <row r="49" spans="1:7" ht="14.25" customHeight="1">
      <c r="A49" s="22"/>
      <c r="B49" s="18" t="s">
        <v>59</v>
      </c>
      <c r="E49" s="18"/>
    </row>
    <row r="50" spans="1:7" ht="14.25" customHeight="1">
      <c r="A50" s="22"/>
      <c r="B50" s="18" t="s">
        <v>97</v>
      </c>
      <c r="E50" s="18"/>
    </row>
    <row r="51" spans="1:7" ht="14.25" customHeight="1">
      <c r="A51" s="22"/>
      <c r="B51" s="44" t="s">
        <v>96</v>
      </c>
      <c r="E51" s="18"/>
    </row>
    <row r="52" spans="1:7" ht="30" customHeight="1">
      <c r="A52" s="43"/>
      <c r="B52" s="127" t="s">
        <v>95</v>
      </c>
      <c r="C52" s="128"/>
      <c r="D52" s="128"/>
      <c r="E52" s="128"/>
      <c r="F52" s="128"/>
      <c r="G52" s="128"/>
    </row>
    <row r="53" spans="1:7" ht="57" customHeight="1">
      <c r="A53" s="52" t="s">
        <v>68</v>
      </c>
      <c r="B53" s="123" t="s">
        <v>69</v>
      </c>
      <c r="C53" s="124"/>
      <c r="D53" s="124"/>
      <c r="E53" s="124"/>
      <c r="F53" s="124"/>
      <c r="G53" s="124"/>
    </row>
    <row r="54" spans="1:7" ht="80.45" customHeight="1">
      <c r="A54" s="52" t="s">
        <v>70</v>
      </c>
      <c r="B54" s="123" t="s">
        <v>92</v>
      </c>
      <c r="C54" s="124"/>
      <c r="D54" s="124"/>
      <c r="E54" s="124"/>
      <c r="F54" s="124"/>
      <c r="G54" s="124"/>
    </row>
    <row r="55" spans="1:7" ht="13.5" customHeight="1">
      <c r="A55" s="48"/>
      <c r="B55" s="49"/>
      <c r="C55" s="50"/>
      <c r="D55" s="51"/>
      <c r="E55" s="51"/>
      <c r="F55" s="51"/>
      <c r="G55" s="51"/>
    </row>
    <row r="56" spans="1:7">
      <c r="A56" s="45" t="s">
        <v>47</v>
      </c>
      <c r="B56" s="46" t="s">
        <v>48</v>
      </c>
      <c r="C56" s="47"/>
      <c r="D56" s="47"/>
      <c r="E56" s="47"/>
      <c r="F56" s="47"/>
      <c r="G56" s="47"/>
    </row>
  </sheetData>
  <mergeCells count="6">
    <mergeCell ref="B53:G53"/>
    <mergeCell ref="B54:G54"/>
    <mergeCell ref="B12:G12"/>
    <mergeCell ref="B13:G13"/>
    <mergeCell ref="B52:G52"/>
    <mergeCell ref="B14:G14"/>
  </mergeCells>
  <pageMargins left="0.74803149606299213" right="0.74803149606299213" top="0.78740157480314965" bottom="0.59055118110236227" header="0.59055118110236227" footer="0.39370078740157483"/>
  <pageSetup paperSize="9" orientation="portrait" r:id="rId1"/>
  <headerFooter alignWithMargins="0">
    <oddFooter>&amp;C&amp;"Arial,Normal"&amp;10NBR Nordic Beet Research</oddFooter>
  </headerFooter>
  <rowBreaks count="1" manualBreakCount="1">
    <brk id="5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view="pageBreakPreview" zoomScale="60" zoomScaleNormal="100" workbookViewId="0"/>
  </sheetViews>
  <sheetFormatPr defaultColWidth="8.75" defaultRowHeight="12.75"/>
  <cols>
    <col min="1" max="17" width="4.75" style="7" customWidth="1"/>
    <col min="18" max="16384" width="8.75" style="7"/>
  </cols>
  <sheetData>
    <row r="1" spans="1:16" ht="15.75">
      <c r="A1" s="1" t="s">
        <v>71</v>
      </c>
      <c r="B1" s="18"/>
      <c r="C1" s="19"/>
      <c r="D1" s="19"/>
      <c r="E1" s="19"/>
      <c r="F1" s="19"/>
      <c r="G1" s="20"/>
      <c r="P1" s="8" t="s">
        <v>72</v>
      </c>
    </row>
    <row r="3" spans="1:16">
      <c r="A3" s="9" t="s">
        <v>17</v>
      </c>
    </row>
    <row r="4" spans="1:16" s="9" customFormat="1" ht="15.6" customHeight="1">
      <c r="A4" s="14" t="s">
        <v>18</v>
      </c>
      <c r="B4" s="16" t="s">
        <v>20</v>
      </c>
      <c r="C4" s="14" t="s">
        <v>16</v>
      </c>
      <c r="D4" s="14"/>
      <c r="E4" s="14"/>
      <c r="F4" s="14" t="s">
        <v>19</v>
      </c>
      <c r="G4" s="14"/>
      <c r="H4" s="14"/>
      <c r="I4" s="14"/>
      <c r="J4" s="14"/>
      <c r="K4" s="14"/>
      <c r="L4" s="14"/>
      <c r="M4" s="14"/>
      <c r="N4" s="14"/>
      <c r="O4" s="14"/>
      <c r="P4" s="14"/>
    </row>
    <row r="5" spans="1:16">
      <c r="A5" s="11">
        <v>117</v>
      </c>
      <c r="B5" s="11"/>
      <c r="C5" s="7" t="s">
        <v>98</v>
      </c>
      <c r="E5" s="7" t="s">
        <v>87</v>
      </c>
    </row>
    <row r="6" spans="1:16">
      <c r="A6" s="11">
        <v>117</v>
      </c>
      <c r="B6" s="11"/>
      <c r="C6" s="7" t="s">
        <v>85</v>
      </c>
      <c r="E6" s="7" t="s">
        <v>87</v>
      </c>
    </row>
    <row r="7" spans="1:16">
      <c r="A7" s="11">
        <v>117</v>
      </c>
      <c r="B7" s="11"/>
      <c r="C7" s="7" t="s">
        <v>115</v>
      </c>
      <c r="E7" s="7" t="s">
        <v>87</v>
      </c>
    </row>
    <row r="8" spans="1:16">
      <c r="A8" s="11">
        <v>117</v>
      </c>
      <c r="B8" s="11"/>
      <c r="C8" s="11" t="s">
        <v>86</v>
      </c>
    </row>
    <row r="9" spans="1:16">
      <c r="A9" s="11">
        <v>117</v>
      </c>
      <c r="B9" s="11"/>
      <c r="C9" s="11" t="s">
        <v>86</v>
      </c>
    </row>
    <row r="10" spans="1:16">
      <c r="A10" s="11">
        <v>117</v>
      </c>
      <c r="B10" s="12"/>
      <c r="C10" s="12" t="s">
        <v>86</v>
      </c>
      <c r="D10" s="10"/>
      <c r="E10" s="10"/>
      <c r="F10" s="10"/>
      <c r="G10" s="10"/>
      <c r="H10" s="10"/>
      <c r="I10" s="10"/>
      <c r="J10" s="10"/>
      <c r="K10" s="10"/>
      <c r="L10" s="10"/>
      <c r="M10" s="10"/>
      <c r="N10" s="10"/>
      <c r="O10" s="10"/>
      <c r="P10" s="10"/>
    </row>
    <row r="11" spans="1:16">
      <c r="A11" s="53"/>
      <c r="B11" s="53"/>
      <c r="C11" s="54"/>
      <c r="D11" s="54"/>
      <c r="E11" s="54"/>
      <c r="F11" s="54"/>
      <c r="G11" s="54"/>
      <c r="H11" s="54"/>
      <c r="I11" s="54"/>
      <c r="J11" s="54"/>
      <c r="K11" s="54"/>
      <c r="L11" s="54"/>
      <c r="M11" s="54"/>
      <c r="N11" s="54"/>
      <c r="O11" s="54"/>
      <c r="P11" s="54"/>
    </row>
    <row r="12" spans="1:16">
      <c r="A12" s="9" t="s">
        <v>82</v>
      </c>
    </row>
    <row r="13" spans="1:16">
      <c r="A13" s="13" t="s">
        <v>14</v>
      </c>
      <c r="B13" s="14" t="s">
        <v>15</v>
      </c>
      <c r="C13" s="14"/>
      <c r="D13" s="14"/>
      <c r="E13" s="14"/>
      <c r="F13" s="14"/>
      <c r="G13" s="15"/>
      <c r="H13" s="14"/>
      <c r="I13" s="14"/>
      <c r="J13" s="14"/>
      <c r="K13" s="14"/>
      <c r="L13" s="14"/>
      <c r="M13" s="14"/>
      <c r="N13" s="14"/>
      <c r="O13" s="14"/>
      <c r="P13" s="14"/>
    </row>
    <row r="14" spans="1:16">
      <c r="A14" s="11">
        <v>1</v>
      </c>
      <c r="B14" s="7" t="s">
        <v>74</v>
      </c>
    </row>
    <row r="15" spans="1:16">
      <c r="A15" s="11">
        <v>2</v>
      </c>
      <c r="B15" s="7" t="s">
        <v>75</v>
      </c>
    </row>
    <row r="16" spans="1:16">
      <c r="A16" s="11">
        <v>3</v>
      </c>
      <c r="B16" s="7" t="s">
        <v>76</v>
      </c>
    </row>
    <row r="17" spans="1:16">
      <c r="A17" s="11">
        <v>4</v>
      </c>
      <c r="B17" s="7" t="s">
        <v>77</v>
      </c>
    </row>
    <row r="18" spans="1:16">
      <c r="A18" s="11">
        <v>5</v>
      </c>
      <c r="B18" s="7" t="s">
        <v>78</v>
      </c>
    </row>
    <row r="19" spans="1:16">
      <c r="A19" s="12">
        <v>6</v>
      </c>
      <c r="B19" s="10" t="s">
        <v>76</v>
      </c>
      <c r="C19" s="10"/>
      <c r="D19" s="10"/>
      <c r="E19" s="10"/>
      <c r="F19" s="10"/>
      <c r="G19" s="10"/>
      <c r="H19" s="10"/>
      <c r="I19" s="10"/>
      <c r="J19" s="10"/>
      <c r="K19" s="10"/>
      <c r="L19" s="10"/>
      <c r="M19" s="10"/>
      <c r="N19" s="10"/>
      <c r="O19" s="10"/>
      <c r="P19" s="10"/>
    </row>
    <row r="21" spans="1:16">
      <c r="A21" s="7" t="s">
        <v>79</v>
      </c>
    </row>
    <row r="22" spans="1:16">
      <c r="A22" s="7" t="s">
        <v>80</v>
      </c>
    </row>
    <row r="23" spans="1:16">
      <c r="A23" s="7" t="s">
        <v>88</v>
      </c>
    </row>
    <row r="25" spans="1:16">
      <c r="A25" s="9" t="s">
        <v>83</v>
      </c>
    </row>
    <row r="26" spans="1:16">
      <c r="A26" s="13" t="s">
        <v>14</v>
      </c>
      <c r="B26" s="14" t="s">
        <v>15</v>
      </c>
      <c r="C26" s="14"/>
      <c r="D26" s="14"/>
      <c r="E26" s="14"/>
      <c r="F26" s="14"/>
      <c r="G26" s="15"/>
      <c r="H26" s="14"/>
      <c r="I26" s="14"/>
      <c r="J26" s="14"/>
      <c r="K26" s="14"/>
      <c r="L26" s="14"/>
      <c r="M26" s="14"/>
      <c r="N26" s="14"/>
      <c r="O26" s="14"/>
      <c r="P26" s="14"/>
    </row>
    <row r="27" spans="1:16">
      <c r="A27" s="11">
        <v>11</v>
      </c>
      <c r="B27" s="7" t="s">
        <v>74</v>
      </c>
    </row>
    <row r="28" spans="1:16">
      <c r="A28" s="11">
        <v>21</v>
      </c>
      <c r="B28" s="7" t="s">
        <v>77</v>
      </c>
    </row>
    <row r="29" spans="1:16">
      <c r="A29" s="12">
        <v>31</v>
      </c>
      <c r="B29" s="10" t="s">
        <v>81</v>
      </c>
      <c r="C29" s="10"/>
      <c r="D29" s="10"/>
      <c r="E29" s="10"/>
      <c r="F29" s="10"/>
      <c r="G29" s="10"/>
      <c r="H29" s="10"/>
      <c r="I29" s="10"/>
      <c r="J29" s="10"/>
      <c r="K29" s="10"/>
      <c r="L29" s="10"/>
      <c r="M29" s="10"/>
      <c r="N29" s="10"/>
      <c r="O29" s="10"/>
      <c r="P29" s="10"/>
    </row>
    <row r="31" spans="1:16">
      <c r="A31" s="7" t="s">
        <v>79</v>
      </c>
    </row>
    <row r="32" spans="1:16">
      <c r="A32" s="7" t="s">
        <v>80</v>
      </c>
    </row>
    <row r="34" spans="1:16">
      <c r="A34" s="9" t="s">
        <v>84</v>
      </c>
    </row>
    <row r="35" spans="1:16">
      <c r="A35" s="13" t="s">
        <v>14</v>
      </c>
      <c r="B35" s="14" t="s">
        <v>15</v>
      </c>
      <c r="C35" s="14"/>
      <c r="D35" s="14"/>
      <c r="E35" s="14"/>
      <c r="F35" s="14"/>
      <c r="G35" s="15"/>
      <c r="H35" s="14"/>
      <c r="I35" s="14"/>
      <c r="J35" s="14"/>
      <c r="K35" s="14"/>
      <c r="L35" s="14"/>
      <c r="M35" s="14"/>
      <c r="N35" s="14"/>
      <c r="O35" s="14"/>
      <c r="P35" s="14"/>
    </row>
    <row r="36" spans="1:16">
      <c r="A36" s="11">
        <v>12</v>
      </c>
      <c r="B36" s="7" t="s">
        <v>74</v>
      </c>
    </row>
    <row r="37" spans="1:16">
      <c r="A37" s="11">
        <v>22</v>
      </c>
      <c r="B37" s="7" t="s">
        <v>77</v>
      </c>
    </row>
    <row r="38" spans="1:16">
      <c r="A38" s="12">
        <v>32</v>
      </c>
      <c r="B38" s="10" t="s">
        <v>81</v>
      </c>
      <c r="C38" s="10"/>
      <c r="D38" s="10"/>
      <c r="E38" s="10"/>
      <c r="F38" s="10"/>
      <c r="G38" s="10"/>
      <c r="H38" s="10"/>
      <c r="I38" s="10"/>
      <c r="J38" s="10"/>
      <c r="K38" s="10"/>
      <c r="L38" s="10"/>
      <c r="M38" s="10"/>
      <c r="N38" s="10"/>
      <c r="O38" s="10"/>
      <c r="P38" s="10"/>
    </row>
  </sheetData>
  <pageMargins left="0.74803149606299213" right="0.74803149606299213" top="0.78740157480314965" bottom="0.59055118110236227" header="0.31496062992125984" footer="0.39370078740157483"/>
  <pageSetup paperSize="9" orientation="portrait" r:id="rId1"/>
  <headerFooter>
    <oddFooter>&amp;C&amp;"Arial,Normal"&amp;10NBR Nordic Beet Research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view="pageBreakPreview" zoomScale="60" zoomScaleNormal="100" workbookViewId="0">
      <selection activeCell="A4" sqref="A4:F26"/>
    </sheetView>
  </sheetViews>
  <sheetFormatPr defaultRowHeight="14.25"/>
  <cols>
    <col min="1" max="1" width="4.375" customWidth="1"/>
    <col min="2" max="2" width="4.25" customWidth="1"/>
  </cols>
  <sheetData>
    <row r="1" spans="1:18" s="7" customFormat="1" ht="15.75">
      <c r="A1" s="1" t="s">
        <v>120</v>
      </c>
      <c r="B1" s="18"/>
      <c r="C1" s="18"/>
      <c r="D1" s="19"/>
      <c r="E1" s="19"/>
      <c r="F1" s="19"/>
      <c r="G1" s="19"/>
      <c r="H1" s="20"/>
      <c r="Q1" s="8" t="s">
        <v>72</v>
      </c>
    </row>
    <row r="3" spans="1:18">
      <c r="A3" s="9" t="s">
        <v>83</v>
      </c>
      <c r="B3" s="7"/>
      <c r="C3" s="7"/>
      <c r="D3" s="7"/>
      <c r="E3" s="7"/>
      <c r="F3" s="7"/>
      <c r="G3" s="7"/>
      <c r="H3" s="7"/>
      <c r="I3" s="7"/>
      <c r="J3" s="7"/>
      <c r="K3" s="7"/>
      <c r="L3" s="7"/>
      <c r="M3" s="7"/>
      <c r="N3" s="7"/>
      <c r="O3" s="7"/>
      <c r="P3" s="7"/>
      <c r="Q3" s="7"/>
    </row>
    <row r="4" spans="1:18">
      <c r="A4" s="13" t="s">
        <v>14</v>
      </c>
      <c r="B4" s="13" t="s">
        <v>14</v>
      </c>
      <c r="C4" s="63" t="s">
        <v>16</v>
      </c>
      <c r="D4" s="14" t="s">
        <v>15</v>
      </c>
      <c r="E4" s="14"/>
      <c r="F4" s="14"/>
      <c r="G4" s="14"/>
      <c r="H4" s="14"/>
      <c r="I4" s="15"/>
      <c r="J4" s="14"/>
      <c r="K4" s="14"/>
      <c r="L4" s="14"/>
      <c r="M4" s="14"/>
      <c r="N4" s="14"/>
      <c r="O4" s="14"/>
      <c r="P4" s="14"/>
      <c r="Q4" s="14"/>
      <c r="R4" s="14"/>
    </row>
    <row r="5" spans="1:18">
      <c r="A5" s="11">
        <v>1</v>
      </c>
      <c r="B5" s="64">
        <v>11</v>
      </c>
      <c r="C5" s="11" t="s">
        <v>98</v>
      </c>
      <c r="D5" s="7" t="s">
        <v>74</v>
      </c>
      <c r="E5" s="7"/>
      <c r="F5" s="7"/>
      <c r="G5" s="7"/>
      <c r="H5" s="7"/>
      <c r="I5" s="7"/>
      <c r="J5" s="7"/>
      <c r="K5" s="7"/>
      <c r="L5" s="7"/>
      <c r="M5" s="7"/>
      <c r="N5" s="7"/>
      <c r="O5" s="7"/>
      <c r="P5" s="7"/>
      <c r="Q5" s="7"/>
      <c r="R5" s="7"/>
    </row>
    <row r="6" spans="1:18">
      <c r="A6" s="11">
        <v>2</v>
      </c>
      <c r="B6" s="64">
        <v>21</v>
      </c>
      <c r="C6" s="11" t="s">
        <v>98</v>
      </c>
      <c r="D6" s="7" t="s">
        <v>77</v>
      </c>
      <c r="E6" s="7"/>
      <c r="F6" s="7"/>
      <c r="G6" s="7"/>
      <c r="H6" s="7"/>
      <c r="I6" s="7"/>
      <c r="J6" s="7"/>
      <c r="K6" s="7"/>
      <c r="L6" s="7"/>
      <c r="M6" s="7"/>
      <c r="N6" s="7"/>
      <c r="O6" s="7"/>
      <c r="P6" s="7"/>
      <c r="Q6" s="7"/>
      <c r="R6" s="7"/>
    </row>
    <row r="7" spans="1:18">
      <c r="A7" s="62">
        <v>3</v>
      </c>
      <c r="B7" s="65">
        <v>11</v>
      </c>
      <c r="C7" t="s">
        <v>99</v>
      </c>
      <c r="D7" s="7" t="s">
        <v>74</v>
      </c>
    </row>
    <row r="8" spans="1:18">
      <c r="A8" s="62">
        <v>4</v>
      </c>
      <c r="B8" s="64">
        <v>21</v>
      </c>
      <c r="C8" t="s">
        <v>99</v>
      </c>
      <c r="D8" s="7" t="s">
        <v>77</v>
      </c>
    </row>
    <row r="9" spans="1:18">
      <c r="A9" s="62">
        <v>5</v>
      </c>
      <c r="B9" s="64">
        <v>11</v>
      </c>
      <c r="C9" t="s">
        <v>85</v>
      </c>
      <c r="D9" s="7" t="s">
        <v>74</v>
      </c>
    </row>
    <row r="10" spans="1:18">
      <c r="A10" s="62">
        <v>6</v>
      </c>
      <c r="B10" s="64">
        <v>21</v>
      </c>
      <c r="C10" t="s">
        <v>85</v>
      </c>
      <c r="D10" s="7" t="s">
        <v>77</v>
      </c>
    </row>
    <row r="13" spans="1:18">
      <c r="C13" s="66" t="s">
        <v>104</v>
      </c>
      <c r="D13" s="67" t="s">
        <v>105</v>
      </c>
      <c r="E13" s="66" t="s">
        <v>106</v>
      </c>
      <c r="F13" s="66" t="s">
        <v>107</v>
      </c>
    </row>
    <row r="14" spans="1:18">
      <c r="C14" s="69">
        <v>2720</v>
      </c>
      <c r="D14" s="69">
        <v>2721</v>
      </c>
      <c r="E14" s="69">
        <v>2722</v>
      </c>
      <c r="F14" s="69">
        <v>2723</v>
      </c>
    </row>
    <row r="15" spans="1:18">
      <c r="C15" s="66">
        <v>6</v>
      </c>
      <c r="D15" s="66">
        <v>1</v>
      </c>
      <c r="E15" s="66">
        <v>4</v>
      </c>
      <c r="F15" s="66">
        <v>5</v>
      </c>
    </row>
    <row r="16" spans="1:18">
      <c r="C16" s="69">
        <v>2716</v>
      </c>
      <c r="D16" s="69">
        <v>2717</v>
      </c>
      <c r="E16" s="69">
        <v>2718</v>
      </c>
      <c r="F16" s="69">
        <v>2719</v>
      </c>
    </row>
    <row r="17" spans="3:6">
      <c r="C17" s="66">
        <v>5</v>
      </c>
      <c r="D17" s="66">
        <v>2</v>
      </c>
      <c r="E17" s="66">
        <v>3</v>
      </c>
      <c r="F17" s="66">
        <v>6</v>
      </c>
    </row>
    <row r="18" spans="3:6">
      <c r="C18" s="69">
        <v>2712</v>
      </c>
      <c r="D18" s="69">
        <v>2713</v>
      </c>
      <c r="E18" s="69">
        <v>2714</v>
      </c>
      <c r="F18" s="69">
        <v>2715</v>
      </c>
    </row>
    <row r="19" spans="3:6">
      <c r="C19" s="66">
        <v>4</v>
      </c>
      <c r="D19" s="66">
        <v>5</v>
      </c>
      <c r="E19" s="66">
        <v>2</v>
      </c>
      <c r="F19" s="66">
        <v>3</v>
      </c>
    </row>
    <row r="20" spans="3:6">
      <c r="C20" s="69">
        <v>2708</v>
      </c>
      <c r="D20" s="69">
        <v>2709</v>
      </c>
      <c r="E20" s="69">
        <v>2710</v>
      </c>
      <c r="F20" s="69">
        <v>2711</v>
      </c>
    </row>
    <row r="21" spans="3:6">
      <c r="C21" s="66">
        <v>3</v>
      </c>
      <c r="D21" s="66">
        <v>6</v>
      </c>
      <c r="E21" s="66">
        <v>1</v>
      </c>
      <c r="F21" s="66">
        <v>4</v>
      </c>
    </row>
    <row r="22" spans="3:6">
      <c r="C22" s="69">
        <v>2704</v>
      </c>
      <c r="D22" s="69">
        <v>2705</v>
      </c>
      <c r="E22" s="69">
        <v>2706</v>
      </c>
      <c r="F22" s="69">
        <v>2707</v>
      </c>
    </row>
    <row r="23" spans="3:6">
      <c r="C23" s="66">
        <v>2</v>
      </c>
      <c r="D23" s="66">
        <v>3</v>
      </c>
      <c r="E23" s="66">
        <v>6</v>
      </c>
      <c r="F23" s="66">
        <v>1</v>
      </c>
    </row>
    <row r="24" spans="3:6">
      <c r="C24" s="69">
        <v>2700</v>
      </c>
      <c r="D24" s="69">
        <v>2701</v>
      </c>
      <c r="E24" s="69">
        <v>2702</v>
      </c>
      <c r="F24" s="69">
        <v>2703</v>
      </c>
    </row>
    <row r="25" spans="3:6">
      <c r="C25" s="66">
        <v>1</v>
      </c>
      <c r="D25" s="66">
        <v>4</v>
      </c>
      <c r="E25" s="66">
        <v>5</v>
      </c>
      <c r="F25" s="66">
        <v>2</v>
      </c>
    </row>
    <row r="29" spans="3:6">
      <c r="C29" t="s">
        <v>103</v>
      </c>
    </row>
    <row r="30" spans="3:6">
      <c r="C30" t="s">
        <v>111</v>
      </c>
    </row>
    <row r="31" spans="3:6">
      <c r="C31" t="s">
        <v>108</v>
      </c>
    </row>
    <row r="32" spans="3:6">
      <c r="C32" t="s">
        <v>121</v>
      </c>
    </row>
    <row r="33" spans="3:13" ht="51.75" customHeight="1">
      <c r="C33" s="129" t="s">
        <v>113</v>
      </c>
      <c r="D33" s="129"/>
      <c r="E33" s="129"/>
      <c r="F33" s="129"/>
      <c r="G33" s="129"/>
      <c r="I33" s="130"/>
      <c r="J33" s="130"/>
      <c r="K33" s="130"/>
      <c r="L33" s="130"/>
      <c r="M33" s="130"/>
    </row>
    <row r="34" spans="3:13" ht="51.75" customHeight="1">
      <c r="C34" s="129" t="s">
        <v>122</v>
      </c>
      <c r="D34" s="129"/>
      <c r="E34" s="129"/>
      <c r="F34" s="129"/>
      <c r="G34" s="129"/>
      <c r="I34" s="130"/>
      <c r="J34" s="130"/>
      <c r="K34" s="130"/>
      <c r="L34" s="130"/>
      <c r="M34" s="130"/>
    </row>
    <row r="36" spans="3:13">
      <c r="C36" t="s">
        <v>109</v>
      </c>
    </row>
    <row r="37" spans="3:13">
      <c r="C37" t="s">
        <v>114</v>
      </c>
    </row>
  </sheetData>
  <mergeCells count="4">
    <mergeCell ref="C33:G33"/>
    <mergeCell ref="I33:M33"/>
    <mergeCell ref="C34:G34"/>
    <mergeCell ref="I34:M3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36"/>
  <sheetViews>
    <sheetView view="pageBreakPreview" zoomScale="60" zoomScaleNormal="100" workbookViewId="0">
      <selection activeCell="A56" sqref="A56"/>
    </sheetView>
  </sheetViews>
  <sheetFormatPr defaultRowHeight="14.25"/>
  <cols>
    <col min="1" max="1" width="4.375" customWidth="1"/>
    <col min="2" max="2" width="4.25" customWidth="1"/>
  </cols>
  <sheetData>
    <row r="1" spans="1:18" s="7" customFormat="1" ht="15.75">
      <c r="A1" s="1" t="s">
        <v>71</v>
      </c>
      <c r="B1" s="18"/>
      <c r="C1" s="18"/>
      <c r="D1" s="19"/>
      <c r="E1" s="19"/>
      <c r="F1" s="19"/>
      <c r="G1" s="19"/>
      <c r="H1" s="20"/>
      <c r="Q1" s="8" t="s">
        <v>72</v>
      </c>
    </row>
    <row r="3" spans="1:18">
      <c r="A3" s="9" t="s">
        <v>83</v>
      </c>
      <c r="B3" s="7"/>
      <c r="C3" s="7"/>
      <c r="D3" s="7"/>
      <c r="E3" s="7"/>
      <c r="F3" s="7"/>
      <c r="G3" s="7"/>
      <c r="H3" s="7"/>
      <c r="I3" s="7"/>
      <c r="J3" s="7"/>
      <c r="K3" s="7"/>
      <c r="L3" s="7"/>
      <c r="M3" s="7"/>
      <c r="N3" s="7"/>
      <c r="O3" s="7"/>
      <c r="P3" s="7"/>
      <c r="Q3" s="7"/>
    </row>
    <row r="4" spans="1:18">
      <c r="A4" s="13" t="s">
        <v>14</v>
      </c>
      <c r="B4" s="13" t="s">
        <v>14</v>
      </c>
      <c r="C4" s="63" t="s">
        <v>16</v>
      </c>
      <c r="D4" s="14" t="s">
        <v>15</v>
      </c>
      <c r="E4" s="14"/>
      <c r="F4" s="14"/>
      <c r="G4" s="14"/>
      <c r="H4" s="14"/>
      <c r="I4" s="15"/>
      <c r="J4" s="14"/>
      <c r="K4" s="14"/>
      <c r="L4" s="14"/>
      <c r="M4" s="14"/>
      <c r="N4" s="14"/>
      <c r="O4" s="14"/>
      <c r="P4" s="14"/>
      <c r="Q4" s="14"/>
      <c r="R4" s="14"/>
    </row>
    <row r="5" spans="1:18">
      <c r="A5" s="11">
        <v>1</v>
      </c>
      <c r="B5" s="64">
        <v>11</v>
      </c>
      <c r="C5" s="11" t="s">
        <v>98</v>
      </c>
      <c r="D5" s="7" t="s">
        <v>74</v>
      </c>
      <c r="E5" s="7"/>
      <c r="F5" s="7"/>
      <c r="G5" s="7"/>
      <c r="H5" s="7"/>
      <c r="I5" s="7"/>
      <c r="J5" s="7"/>
      <c r="K5" s="7"/>
      <c r="L5" s="7"/>
      <c r="M5" s="7"/>
      <c r="N5" s="7"/>
      <c r="O5" s="7"/>
      <c r="P5" s="7"/>
      <c r="Q5" s="7"/>
      <c r="R5" s="7"/>
    </row>
    <row r="6" spans="1:18">
      <c r="A6" s="11">
        <v>2</v>
      </c>
      <c r="B6" s="64">
        <v>21</v>
      </c>
      <c r="C6" s="11" t="s">
        <v>98</v>
      </c>
      <c r="D6" s="7" t="s">
        <v>77</v>
      </c>
      <c r="E6" s="7"/>
      <c r="F6" s="7"/>
      <c r="G6" s="7"/>
      <c r="H6" s="7"/>
      <c r="I6" s="7"/>
      <c r="J6" s="7"/>
      <c r="K6" s="7"/>
      <c r="L6" s="7"/>
      <c r="M6" s="7"/>
      <c r="N6" s="7"/>
      <c r="O6" s="7"/>
      <c r="P6" s="7"/>
      <c r="Q6" s="7"/>
      <c r="R6" s="7"/>
    </row>
    <row r="7" spans="1:18">
      <c r="A7" s="62">
        <v>3</v>
      </c>
      <c r="B7" s="65">
        <v>11</v>
      </c>
      <c r="C7" t="s">
        <v>99</v>
      </c>
      <c r="D7" s="7" t="s">
        <v>74</v>
      </c>
    </row>
    <row r="8" spans="1:18">
      <c r="A8" s="62">
        <v>4</v>
      </c>
      <c r="B8" s="64">
        <v>21</v>
      </c>
      <c r="C8" t="s">
        <v>99</v>
      </c>
      <c r="D8" s="7" t="s">
        <v>77</v>
      </c>
    </row>
    <row r="9" spans="1:18">
      <c r="A9" s="62">
        <v>5</v>
      </c>
      <c r="B9" s="64">
        <v>11</v>
      </c>
      <c r="C9" t="s">
        <v>85</v>
      </c>
      <c r="D9" s="7" t="s">
        <v>74</v>
      </c>
    </row>
    <row r="10" spans="1:18">
      <c r="A10" s="62">
        <v>6</v>
      </c>
      <c r="B10" s="64">
        <v>21</v>
      </c>
      <c r="C10" t="s">
        <v>85</v>
      </c>
      <c r="D10" s="7" t="s">
        <v>77</v>
      </c>
    </row>
    <row r="13" spans="1:18">
      <c r="C13" s="66" t="s">
        <v>104</v>
      </c>
      <c r="D13" s="67" t="s">
        <v>105</v>
      </c>
      <c r="E13" s="66" t="s">
        <v>106</v>
      </c>
      <c r="F13" s="66" t="s">
        <v>107</v>
      </c>
      <c r="G13" s="68"/>
    </row>
    <row r="14" spans="1:18">
      <c r="C14" s="66">
        <v>6</v>
      </c>
      <c r="D14" s="66">
        <v>1</v>
      </c>
      <c r="E14" s="66">
        <v>4</v>
      </c>
      <c r="F14" s="66">
        <v>5</v>
      </c>
      <c r="G14" s="68" t="s">
        <v>110</v>
      </c>
    </row>
    <row r="15" spans="1:18">
      <c r="C15" s="69"/>
      <c r="D15" s="69"/>
      <c r="E15" s="69"/>
      <c r="F15" s="69"/>
      <c r="G15" s="70" t="s">
        <v>100</v>
      </c>
    </row>
    <row r="16" spans="1:18">
      <c r="C16" s="66">
        <v>5</v>
      </c>
      <c r="D16" s="66">
        <v>2</v>
      </c>
      <c r="E16" s="66">
        <v>3</v>
      </c>
      <c r="F16" s="66">
        <v>6</v>
      </c>
      <c r="G16" s="68" t="s">
        <v>110</v>
      </c>
    </row>
    <row r="17" spans="3:13">
      <c r="C17" s="69"/>
      <c r="D17" s="69"/>
      <c r="E17" s="69"/>
      <c r="F17" s="69"/>
      <c r="G17" s="70" t="s">
        <v>100</v>
      </c>
    </row>
    <row r="18" spans="3:13">
      <c r="C18" s="66">
        <v>4</v>
      </c>
      <c r="D18" s="66">
        <v>5</v>
      </c>
      <c r="E18" s="66">
        <v>2</v>
      </c>
      <c r="F18" s="66">
        <v>3</v>
      </c>
      <c r="G18" s="68" t="s">
        <v>110</v>
      </c>
    </row>
    <row r="19" spans="3:13">
      <c r="C19" s="69"/>
      <c r="D19" s="69"/>
      <c r="E19" s="69"/>
      <c r="F19" s="69"/>
      <c r="G19" s="70" t="s">
        <v>100</v>
      </c>
    </row>
    <row r="20" spans="3:13">
      <c r="C20" s="66">
        <v>3</v>
      </c>
      <c r="D20" s="66">
        <v>6</v>
      </c>
      <c r="E20" s="66">
        <v>1</v>
      </c>
      <c r="F20" s="66">
        <v>4</v>
      </c>
      <c r="G20" s="68" t="s">
        <v>110</v>
      </c>
    </row>
    <row r="21" spans="3:13">
      <c r="C21" s="69"/>
      <c r="D21" s="69"/>
      <c r="E21" s="69"/>
      <c r="F21" s="69"/>
      <c r="G21" s="70" t="s">
        <v>100</v>
      </c>
    </row>
    <row r="22" spans="3:13">
      <c r="C22" s="66">
        <v>2</v>
      </c>
      <c r="D22" s="66">
        <v>3</v>
      </c>
      <c r="E22" s="66">
        <v>6</v>
      </c>
      <c r="F22" s="66">
        <v>1</v>
      </c>
      <c r="G22" s="68" t="s">
        <v>110</v>
      </c>
    </row>
    <row r="23" spans="3:13">
      <c r="C23" s="69"/>
      <c r="D23" s="69"/>
      <c r="E23" s="69"/>
      <c r="F23" s="69"/>
      <c r="G23" s="70" t="s">
        <v>100</v>
      </c>
    </row>
    <row r="24" spans="3:13">
      <c r="C24" s="66">
        <v>1</v>
      </c>
      <c r="D24" s="66">
        <v>4</v>
      </c>
      <c r="E24" s="66">
        <v>5</v>
      </c>
      <c r="F24" s="66">
        <v>2</v>
      </c>
      <c r="G24" s="68" t="s">
        <v>110</v>
      </c>
    </row>
    <row r="25" spans="3:13">
      <c r="C25" s="66" t="s">
        <v>101</v>
      </c>
      <c r="D25" s="66" t="s">
        <v>101</v>
      </c>
      <c r="E25" s="66" t="s">
        <v>101</v>
      </c>
      <c r="F25" s="66" t="s">
        <v>101</v>
      </c>
      <c r="G25" s="68"/>
    </row>
    <row r="26" spans="3:13">
      <c r="C26" s="68" t="s">
        <v>102</v>
      </c>
      <c r="D26" s="68" t="s">
        <v>102</v>
      </c>
      <c r="E26" s="68" t="s">
        <v>102</v>
      </c>
      <c r="F26" s="68" t="s">
        <v>102</v>
      </c>
      <c r="G26" s="68"/>
    </row>
    <row r="28" spans="3:13">
      <c r="C28" t="s">
        <v>103</v>
      </c>
    </row>
    <row r="29" spans="3:13">
      <c r="C29" t="s">
        <v>111</v>
      </c>
    </row>
    <row r="30" spans="3:13">
      <c r="C30" t="s">
        <v>108</v>
      </c>
    </row>
    <row r="31" spans="3:13">
      <c r="C31" t="s">
        <v>112</v>
      </c>
    </row>
    <row r="32" spans="3:13" ht="51" customHeight="1">
      <c r="C32" s="129" t="s">
        <v>113</v>
      </c>
      <c r="D32" s="129"/>
      <c r="E32" s="129"/>
      <c r="F32" s="129"/>
      <c r="G32" s="129"/>
      <c r="I32" s="130"/>
      <c r="J32" s="130"/>
      <c r="K32" s="130"/>
      <c r="L32" s="130"/>
      <c r="M32" s="130"/>
    </row>
    <row r="33" spans="3:7" ht="48" customHeight="1">
      <c r="C33" s="129" t="s">
        <v>123</v>
      </c>
      <c r="D33" s="129"/>
      <c r="E33" s="129"/>
      <c r="F33" s="129"/>
      <c r="G33" s="129"/>
    </row>
    <row r="35" spans="3:7">
      <c r="C35" t="s">
        <v>109</v>
      </c>
    </row>
    <row r="36" spans="3:7">
      <c r="C36" t="s">
        <v>114</v>
      </c>
    </row>
  </sheetData>
  <mergeCells count="3">
    <mergeCell ref="C32:G32"/>
    <mergeCell ref="I32:M32"/>
    <mergeCell ref="C33:G3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1"/>
  <sheetViews>
    <sheetView view="pageBreakPreview" zoomScale="60" zoomScaleNormal="100" workbookViewId="0">
      <selection activeCell="A9" sqref="A9"/>
    </sheetView>
  </sheetViews>
  <sheetFormatPr defaultRowHeight="14.25"/>
  <cols>
    <col min="4" max="4" width="11.375" customWidth="1"/>
    <col min="5" max="5" width="9.125" customWidth="1"/>
    <col min="6" max="6" width="10.375" bestFit="1" customWidth="1"/>
    <col min="8" max="8" width="11.25" customWidth="1"/>
    <col min="9" max="9" width="8.75" bestFit="1" customWidth="1"/>
    <col min="10" max="10" width="9.125" bestFit="1" customWidth="1"/>
    <col min="11" max="11" width="10.5" bestFit="1" customWidth="1"/>
    <col min="12" max="12" width="9.625" bestFit="1" customWidth="1"/>
    <col min="13" max="13" width="9.625" customWidth="1"/>
    <col min="14" max="14" width="9.625" bestFit="1" customWidth="1"/>
    <col min="15" max="15" width="15.875" bestFit="1" customWidth="1"/>
    <col min="16" max="16" width="16.875" customWidth="1"/>
    <col min="21" max="22" width="13.625" customWidth="1"/>
    <col min="23" max="23" width="13.75" customWidth="1"/>
    <col min="28" max="28" width="13" customWidth="1"/>
    <col min="29" max="29" width="14.375" customWidth="1"/>
  </cols>
  <sheetData>
    <row r="1" spans="1:40">
      <c r="A1" t="s">
        <v>124</v>
      </c>
      <c r="B1" t="s">
        <v>125</v>
      </c>
      <c r="C1" t="s">
        <v>126</v>
      </c>
      <c r="D1" t="s">
        <v>127</v>
      </c>
      <c r="E1" t="s">
        <v>128</v>
      </c>
      <c r="F1" t="s">
        <v>129</v>
      </c>
      <c r="G1" t="s">
        <v>14</v>
      </c>
      <c r="H1" t="s">
        <v>130</v>
      </c>
      <c r="I1" t="s">
        <v>131</v>
      </c>
      <c r="J1" t="s">
        <v>132</v>
      </c>
      <c r="K1" t="s">
        <v>133</v>
      </c>
      <c r="L1" t="s">
        <v>134</v>
      </c>
      <c r="N1" t="s">
        <v>134</v>
      </c>
      <c r="O1" t="s">
        <v>135</v>
      </c>
      <c r="P1" t="s">
        <v>136</v>
      </c>
    </row>
    <row r="2" spans="1:40">
      <c r="A2">
        <v>2012</v>
      </c>
      <c r="B2">
        <v>117</v>
      </c>
      <c r="C2" t="s">
        <v>98</v>
      </c>
      <c r="D2">
        <v>106</v>
      </c>
      <c r="E2">
        <v>1</v>
      </c>
      <c r="F2">
        <v>10308</v>
      </c>
      <c r="G2">
        <v>21</v>
      </c>
      <c r="H2" t="s">
        <v>137</v>
      </c>
      <c r="I2">
        <v>4.9000000000000004</v>
      </c>
      <c r="J2">
        <v>9</v>
      </c>
      <c r="K2">
        <v>20</v>
      </c>
    </row>
    <row r="3" spans="1:40">
      <c r="A3">
        <v>2012</v>
      </c>
      <c r="B3">
        <v>117</v>
      </c>
      <c r="C3" t="s">
        <v>98</v>
      </c>
      <c r="D3">
        <v>106</v>
      </c>
      <c r="E3">
        <v>1</v>
      </c>
      <c r="F3">
        <v>10310</v>
      </c>
      <c r="G3">
        <v>12</v>
      </c>
      <c r="H3" t="s">
        <v>138</v>
      </c>
      <c r="I3">
        <v>1.6</v>
      </c>
      <c r="J3">
        <v>7</v>
      </c>
      <c r="K3">
        <v>0</v>
      </c>
      <c r="L3" s="71"/>
      <c r="M3" s="71"/>
      <c r="N3" t="s">
        <v>139</v>
      </c>
    </row>
    <row r="4" spans="1:40">
      <c r="A4">
        <v>2012</v>
      </c>
      <c r="B4">
        <v>117</v>
      </c>
      <c r="C4" t="s">
        <v>98</v>
      </c>
      <c r="D4">
        <v>106</v>
      </c>
      <c r="E4">
        <v>2</v>
      </c>
      <c r="F4">
        <v>10320</v>
      </c>
      <c r="G4">
        <v>21</v>
      </c>
      <c r="H4" t="s">
        <v>137</v>
      </c>
      <c r="I4">
        <v>13.4</v>
      </c>
      <c r="J4">
        <v>9</v>
      </c>
      <c r="K4">
        <v>2</v>
      </c>
      <c r="L4" s="72"/>
      <c r="M4" s="72"/>
      <c r="N4" t="s">
        <v>140</v>
      </c>
    </row>
    <row r="5" spans="1:40">
      <c r="A5">
        <v>2012</v>
      </c>
      <c r="B5">
        <v>117</v>
      </c>
      <c r="C5" t="s">
        <v>98</v>
      </c>
      <c r="D5">
        <v>106</v>
      </c>
      <c r="E5">
        <v>2</v>
      </c>
      <c r="F5">
        <v>10322</v>
      </c>
      <c r="G5">
        <v>12</v>
      </c>
      <c r="H5" t="s">
        <v>138</v>
      </c>
      <c r="I5">
        <v>11.8</v>
      </c>
      <c r="J5">
        <v>9</v>
      </c>
      <c r="K5">
        <v>2</v>
      </c>
    </row>
    <row r="6" spans="1:40">
      <c r="A6">
        <v>2012</v>
      </c>
      <c r="B6">
        <v>117</v>
      </c>
      <c r="C6" t="s">
        <v>98</v>
      </c>
      <c r="D6">
        <v>106</v>
      </c>
      <c r="E6">
        <v>3</v>
      </c>
      <c r="F6">
        <v>10332</v>
      </c>
      <c r="G6">
        <v>21</v>
      </c>
      <c r="H6" t="s">
        <v>137</v>
      </c>
      <c r="I6">
        <v>6.4</v>
      </c>
      <c r="J6">
        <v>10</v>
      </c>
      <c r="K6">
        <v>2</v>
      </c>
    </row>
    <row r="7" spans="1:40" ht="15" thickBot="1">
      <c r="A7">
        <v>2012</v>
      </c>
      <c r="B7">
        <v>117</v>
      </c>
      <c r="C7" t="s">
        <v>98</v>
      </c>
      <c r="D7">
        <v>106</v>
      </c>
      <c r="E7">
        <v>3</v>
      </c>
      <c r="F7">
        <v>10334</v>
      </c>
      <c r="G7">
        <v>12</v>
      </c>
      <c r="H7" t="s">
        <v>138</v>
      </c>
      <c r="I7">
        <v>1.6</v>
      </c>
      <c r="J7">
        <v>10</v>
      </c>
      <c r="K7">
        <v>2</v>
      </c>
    </row>
    <row r="8" spans="1:40">
      <c r="A8">
        <v>2012</v>
      </c>
      <c r="B8">
        <v>117</v>
      </c>
      <c r="C8" t="s">
        <v>98</v>
      </c>
      <c r="D8">
        <v>106</v>
      </c>
      <c r="E8">
        <v>4</v>
      </c>
      <c r="F8">
        <v>10344</v>
      </c>
      <c r="G8">
        <v>21</v>
      </c>
      <c r="H8" t="s">
        <v>137</v>
      </c>
      <c r="I8">
        <v>31.9</v>
      </c>
      <c r="J8">
        <v>11</v>
      </c>
      <c r="K8">
        <v>30</v>
      </c>
      <c r="S8" s="101"/>
      <c r="T8" s="101"/>
      <c r="U8" s="102"/>
      <c r="V8" s="102"/>
      <c r="W8" s="103"/>
      <c r="X8" s="103"/>
      <c r="Y8" s="74"/>
      <c r="Z8" s="101"/>
      <c r="AA8" s="102"/>
      <c r="AB8" s="102"/>
      <c r="AC8" s="103"/>
      <c r="AD8" s="75"/>
      <c r="AE8" s="73"/>
    </row>
    <row r="9" spans="1:40">
      <c r="A9">
        <v>2012</v>
      </c>
      <c r="B9">
        <v>117</v>
      </c>
      <c r="C9" t="s">
        <v>98</v>
      </c>
      <c r="D9">
        <v>106</v>
      </c>
      <c r="E9">
        <v>4</v>
      </c>
      <c r="F9">
        <v>10346</v>
      </c>
      <c r="G9">
        <v>12</v>
      </c>
      <c r="H9" t="s">
        <v>138</v>
      </c>
      <c r="I9">
        <v>3.5</v>
      </c>
      <c r="J9">
        <v>8</v>
      </c>
      <c r="K9">
        <v>0</v>
      </c>
      <c r="O9">
        <f>AVERAGE(K2,K4,K6,K8)</f>
        <v>13.5</v>
      </c>
      <c r="P9">
        <f>AVERAGE(K3,K5,K7,K9)</f>
        <v>1</v>
      </c>
      <c r="S9" s="104"/>
      <c r="T9" s="104" t="s">
        <v>141</v>
      </c>
      <c r="U9" s="77"/>
      <c r="V9" s="77"/>
      <c r="W9" s="105"/>
      <c r="X9" s="105"/>
      <c r="Y9" s="77"/>
      <c r="Z9" s="104" t="s">
        <v>142</v>
      </c>
      <c r="AA9" s="77"/>
      <c r="AB9" s="77"/>
      <c r="AC9" s="105"/>
      <c r="AD9" s="78"/>
      <c r="AE9" s="76"/>
    </row>
    <row r="10" spans="1:40" ht="15">
      <c r="A10">
        <v>2012</v>
      </c>
      <c r="B10">
        <v>117</v>
      </c>
      <c r="C10" t="s">
        <v>85</v>
      </c>
      <c r="D10">
        <v>107</v>
      </c>
      <c r="E10">
        <v>1</v>
      </c>
      <c r="F10">
        <v>10408</v>
      </c>
      <c r="G10">
        <v>21</v>
      </c>
      <c r="H10" t="s">
        <v>137</v>
      </c>
      <c r="I10" s="79">
        <v>0.1</v>
      </c>
      <c r="K10">
        <v>10</v>
      </c>
      <c r="L10" s="71" t="s">
        <v>143</v>
      </c>
      <c r="M10" s="71"/>
      <c r="N10" s="72"/>
      <c r="S10" s="104"/>
      <c r="T10" s="104"/>
      <c r="U10" s="80" t="s">
        <v>144</v>
      </c>
      <c r="V10" s="80" t="s">
        <v>145</v>
      </c>
      <c r="W10" s="108" t="s">
        <v>146</v>
      </c>
      <c r="X10" s="105"/>
      <c r="Y10" s="77"/>
      <c r="Z10" s="104"/>
      <c r="AA10" s="80" t="s">
        <v>144</v>
      </c>
      <c r="AB10" s="80" t="s">
        <v>145</v>
      </c>
      <c r="AC10" s="108" t="s">
        <v>146</v>
      </c>
      <c r="AD10" s="78"/>
      <c r="AE10" s="76"/>
    </row>
    <row r="11" spans="1:40" ht="15">
      <c r="A11">
        <v>2012</v>
      </c>
      <c r="B11">
        <v>117</v>
      </c>
      <c r="C11" t="s">
        <v>85</v>
      </c>
      <c r="D11">
        <v>107</v>
      </c>
      <c r="E11">
        <v>1</v>
      </c>
      <c r="F11">
        <v>10410</v>
      </c>
      <c r="G11">
        <v>12</v>
      </c>
      <c r="H11" t="s">
        <v>138</v>
      </c>
      <c r="I11" s="79">
        <v>4.4000000000000004</v>
      </c>
      <c r="J11" s="79">
        <v>9</v>
      </c>
      <c r="K11" s="79">
        <v>4</v>
      </c>
      <c r="S11" s="104"/>
      <c r="T11" s="109" t="s">
        <v>147</v>
      </c>
      <c r="U11" s="81">
        <f>AVERAGE(U12:U14)</f>
        <v>6.416666666666667</v>
      </c>
      <c r="V11" s="81">
        <f>AVERAGE(V12:V14)</f>
        <v>2.75</v>
      </c>
      <c r="W11" s="110">
        <f>AVERAGE(W12:W14)</f>
        <v>4.583333333333333</v>
      </c>
      <c r="X11" s="105"/>
      <c r="Y11" s="77"/>
      <c r="Z11" s="109" t="s">
        <v>147</v>
      </c>
      <c r="AA11" s="114">
        <f>AVERAGE(AA12:AA14)</f>
        <v>66.666666666666671</v>
      </c>
      <c r="AB11" s="114">
        <f>AVERAGE(AB12:AB14)</f>
        <v>58.333333333333336</v>
      </c>
      <c r="AC11" s="115">
        <f>AVERAGE(AC12:AC14)</f>
        <v>62.5</v>
      </c>
      <c r="AD11" s="78"/>
      <c r="AE11" s="76"/>
    </row>
    <row r="12" spans="1:40" ht="15">
      <c r="A12">
        <v>2012</v>
      </c>
      <c r="B12">
        <v>117</v>
      </c>
      <c r="C12" t="s">
        <v>85</v>
      </c>
      <c r="D12">
        <v>107</v>
      </c>
      <c r="E12">
        <v>2</v>
      </c>
      <c r="F12">
        <v>10420</v>
      </c>
      <c r="G12">
        <v>21</v>
      </c>
      <c r="H12" t="s">
        <v>137</v>
      </c>
      <c r="I12" s="79">
        <v>0.2</v>
      </c>
      <c r="K12">
        <v>0</v>
      </c>
      <c r="L12" s="71" t="s">
        <v>148</v>
      </c>
      <c r="M12" s="71"/>
      <c r="N12" s="72"/>
      <c r="S12" s="104"/>
      <c r="T12" s="109" t="s">
        <v>98</v>
      </c>
      <c r="U12" s="82">
        <v>13.5</v>
      </c>
      <c r="V12" s="82">
        <v>1</v>
      </c>
      <c r="W12" s="111">
        <f>AVERAGE(U12:V12)</f>
        <v>7.25</v>
      </c>
      <c r="X12" s="105"/>
      <c r="Y12" s="77"/>
      <c r="Z12" s="109" t="s">
        <v>98</v>
      </c>
      <c r="AA12" s="116">
        <v>100</v>
      </c>
      <c r="AB12" s="116">
        <v>50</v>
      </c>
      <c r="AC12" s="117">
        <f>AVERAGE(AA12:AB12)</f>
        <v>75</v>
      </c>
      <c r="AD12" s="78"/>
      <c r="AE12" s="76"/>
    </row>
    <row r="13" spans="1:40" ht="15">
      <c r="A13">
        <v>2012</v>
      </c>
      <c r="B13">
        <v>117</v>
      </c>
      <c r="C13" t="s">
        <v>85</v>
      </c>
      <c r="D13">
        <v>107</v>
      </c>
      <c r="E13">
        <v>2</v>
      </c>
      <c r="F13">
        <v>10422</v>
      </c>
      <c r="G13">
        <v>12</v>
      </c>
      <c r="H13" t="s">
        <v>138</v>
      </c>
      <c r="I13" s="79" t="s">
        <v>149</v>
      </c>
      <c r="K13">
        <v>0</v>
      </c>
      <c r="L13" s="71" t="s">
        <v>150</v>
      </c>
      <c r="M13" s="71"/>
      <c r="N13" s="72"/>
      <c r="S13" s="104"/>
      <c r="T13" s="109" t="s">
        <v>99</v>
      </c>
      <c r="U13" s="82">
        <v>3.25</v>
      </c>
      <c r="V13" s="82">
        <v>5</v>
      </c>
      <c r="W13" s="111">
        <f>AVERAGE(U13:V13)</f>
        <v>4.125</v>
      </c>
      <c r="X13" s="105"/>
      <c r="Y13" s="77"/>
      <c r="Z13" s="109" t="s">
        <v>99</v>
      </c>
      <c r="AA13" s="116">
        <v>75</v>
      </c>
      <c r="AB13" s="116">
        <v>75</v>
      </c>
      <c r="AC13" s="117">
        <f>AVERAGE(AA13:AB13)</f>
        <v>75</v>
      </c>
      <c r="AD13" s="77"/>
      <c r="AE13" s="77"/>
    </row>
    <row r="14" spans="1:40" ht="15">
      <c r="A14">
        <v>2012</v>
      </c>
      <c r="B14">
        <v>117</v>
      </c>
      <c r="C14" t="s">
        <v>85</v>
      </c>
      <c r="D14">
        <v>107</v>
      </c>
      <c r="E14">
        <v>3</v>
      </c>
      <c r="F14">
        <v>10432</v>
      </c>
      <c r="G14">
        <v>21</v>
      </c>
      <c r="H14" t="s">
        <v>137</v>
      </c>
      <c r="I14" s="79">
        <v>0</v>
      </c>
      <c r="K14">
        <v>0</v>
      </c>
      <c r="L14" s="71" t="s">
        <v>151</v>
      </c>
      <c r="M14" s="71"/>
      <c r="N14" s="72"/>
      <c r="S14" s="106"/>
      <c r="T14" s="112" t="s">
        <v>85</v>
      </c>
      <c r="U14" s="100">
        <v>2.5</v>
      </c>
      <c r="V14" s="100">
        <v>2.25</v>
      </c>
      <c r="W14" s="113">
        <f>AVERAGE(U14:V14)</f>
        <v>2.375</v>
      </c>
      <c r="X14" s="107"/>
      <c r="Y14" s="77"/>
      <c r="Z14" s="112" t="s">
        <v>85</v>
      </c>
      <c r="AA14" s="118">
        <v>25</v>
      </c>
      <c r="AB14" s="118">
        <v>50</v>
      </c>
      <c r="AC14" s="119">
        <f>AVERAGE(AA14:AB14)</f>
        <v>37.5</v>
      </c>
      <c r="AD14" s="78"/>
      <c r="AE14" s="76"/>
    </row>
    <row r="15" spans="1:40">
      <c r="A15">
        <v>2012</v>
      </c>
      <c r="B15">
        <v>117</v>
      </c>
      <c r="C15" t="s">
        <v>85</v>
      </c>
      <c r="D15">
        <v>107</v>
      </c>
      <c r="E15">
        <v>3</v>
      </c>
      <c r="F15">
        <v>10434</v>
      </c>
      <c r="G15">
        <v>12</v>
      </c>
      <c r="H15" t="s">
        <v>138</v>
      </c>
      <c r="I15" s="79">
        <v>0.2</v>
      </c>
      <c r="K15">
        <v>5</v>
      </c>
      <c r="L15" s="71" t="s">
        <v>152</v>
      </c>
      <c r="M15" s="71"/>
      <c r="N15" s="72"/>
    </row>
    <row r="16" spans="1:40" ht="15" thickBot="1">
      <c r="A16">
        <v>2012</v>
      </c>
      <c r="B16">
        <v>117</v>
      </c>
      <c r="C16" t="s">
        <v>85</v>
      </c>
      <c r="D16">
        <v>107</v>
      </c>
      <c r="E16">
        <v>4</v>
      </c>
      <c r="F16">
        <v>10444</v>
      </c>
      <c r="G16">
        <v>21</v>
      </c>
      <c r="H16" t="s">
        <v>137</v>
      </c>
      <c r="I16" s="79">
        <v>0</v>
      </c>
      <c r="K16">
        <v>0</v>
      </c>
      <c r="L16" s="71" t="s">
        <v>151</v>
      </c>
      <c r="M16" s="71"/>
      <c r="N16" s="72"/>
      <c r="AN16" s="82"/>
    </row>
    <row r="17" spans="1:40" ht="15" thickBot="1">
      <c r="A17">
        <v>2012</v>
      </c>
      <c r="B17">
        <v>117</v>
      </c>
      <c r="C17" t="s">
        <v>85</v>
      </c>
      <c r="D17">
        <v>107</v>
      </c>
      <c r="E17">
        <v>4</v>
      </c>
      <c r="F17">
        <v>10446</v>
      </c>
      <c r="G17">
        <v>12</v>
      </c>
      <c r="H17" t="s">
        <v>138</v>
      </c>
      <c r="I17" s="79" t="s">
        <v>149</v>
      </c>
      <c r="K17">
        <v>0</v>
      </c>
      <c r="L17" s="71" t="s">
        <v>153</v>
      </c>
      <c r="M17" s="71"/>
      <c r="N17" s="72"/>
      <c r="O17">
        <f>AVERAGE(K10,K12,K14,K16)</f>
        <v>2.5</v>
      </c>
      <c r="P17">
        <f>AVERAGE(K11,K13,K15,K17)</f>
        <v>2.25</v>
      </c>
      <c r="T17" s="101"/>
      <c r="U17" s="102"/>
      <c r="V17" s="102"/>
      <c r="W17" s="103"/>
      <c r="X17" s="74"/>
      <c r="Y17" s="101"/>
      <c r="Z17" s="102"/>
      <c r="AA17" s="102"/>
      <c r="AB17" s="103"/>
      <c r="AC17" s="85"/>
      <c r="AD17" s="86"/>
      <c r="AE17" s="83"/>
      <c r="AN17" s="85"/>
    </row>
    <row r="18" spans="1:40">
      <c r="A18">
        <v>2012</v>
      </c>
      <c r="B18">
        <v>117</v>
      </c>
      <c r="C18" t="s">
        <v>99</v>
      </c>
      <c r="D18">
        <v>108</v>
      </c>
      <c r="E18">
        <v>1</v>
      </c>
      <c r="F18">
        <v>10508</v>
      </c>
      <c r="G18">
        <v>21</v>
      </c>
      <c r="H18" t="s">
        <v>137</v>
      </c>
      <c r="I18">
        <v>5.9</v>
      </c>
      <c r="J18">
        <v>9</v>
      </c>
      <c r="K18">
        <v>6</v>
      </c>
      <c r="T18" s="104" t="s">
        <v>176</v>
      </c>
      <c r="U18" s="77"/>
      <c r="V18" s="77"/>
      <c r="W18" s="105"/>
      <c r="X18" s="77"/>
      <c r="Y18" s="104" t="s">
        <v>177</v>
      </c>
      <c r="Z18" s="77"/>
      <c r="AA18" s="77"/>
      <c r="AB18" s="105"/>
    </row>
    <row r="19" spans="1:40" ht="15">
      <c r="A19">
        <v>2012</v>
      </c>
      <c r="B19">
        <v>117</v>
      </c>
      <c r="C19" t="s">
        <v>99</v>
      </c>
      <c r="D19">
        <v>108</v>
      </c>
      <c r="E19">
        <v>1</v>
      </c>
      <c r="F19">
        <v>10510</v>
      </c>
      <c r="G19">
        <v>12</v>
      </c>
      <c r="H19" t="s">
        <v>138</v>
      </c>
      <c r="I19">
        <v>0.7</v>
      </c>
      <c r="K19">
        <v>0</v>
      </c>
      <c r="N19" s="72" t="s">
        <v>154</v>
      </c>
      <c r="T19" s="104"/>
      <c r="U19" s="80" t="s">
        <v>144</v>
      </c>
      <c r="V19" s="80" t="s">
        <v>145</v>
      </c>
      <c r="W19" s="108"/>
      <c r="X19" s="77"/>
      <c r="Y19" s="104"/>
      <c r="Z19" s="80" t="s">
        <v>144</v>
      </c>
      <c r="AA19" s="80" t="s">
        <v>145</v>
      </c>
      <c r="AB19" s="108"/>
    </row>
    <row r="20" spans="1:40" ht="15">
      <c r="A20">
        <v>2012</v>
      </c>
      <c r="B20">
        <v>117</v>
      </c>
      <c r="C20" t="s">
        <v>99</v>
      </c>
      <c r="D20">
        <v>108</v>
      </c>
      <c r="E20">
        <v>2</v>
      </c>
      <c r="F20">
        <v>10520</v>
      </c>
      <c r="G20">
        <v>21</v>
      </c>
      <c r="H20" t="s">
        <v>137</v>
      </c>
      <c r="I20">
        <v>0.8</v>
      </c>
      <c r="K20">
        <v>0</v>
      </c>
      <c r="N20" s="72" t="s">
        <v>155</v>
      </c>
      <c r="T20" s="109" t="s">
        <v>147</v>
      </c>
      <c r="U20" s="81">
        <f>AVERAGE(U21:U23)</f>
        <v>83.333333333333329</v>
      </c>
      <c r="V20" s="81">
        <f>AVERAGE(V21:V23)</f>
        <v>83.333333333333329</v>
      </c>
      <c r="W20" s="110"/>
      <c r="X20" s="77"/>
      <c r="Y20" s="109" t="s">
        <v>147</v>
      </c>
      <c r="Z20" s="81">
        <f>AVERAGE(Z21:Z23)</f>
        <v>6.3666666666666663</v>
      </c>
      <c r="AA20" s="81">
        <f>AVERAGE(AA21:AA23)</f>
        <v>2.3916666666666666</v>
      </c>
      <c r="AB20" s="110"/>
    </row>
    <row r="21" spans="1:40" ht="15">
      <c r="A21">
        <v>2012</v>
      </c>
      <c r="B21">
        <v>117</v>
      </c>
      <c r="C21" t="s">
        <v>99</v>
      </c>
      <c r="D21">
        <v>108</v>
      </c>
      <c r="E21">
        <v>2</v>
      </c>
      <c r="F21">
        <v>10522</v>
      </c>
      <c r="G21">
        <v>12</v>
      </c>
      <c r="H21" t="s">
        <v>138</v>
      </c>
      <c r="I21">
        <v>2.9</v>
      </c>
      <c r="J21">
        <v>10</v>
      </c>
      <c r="K21">
        <v>6</v>
      </c>
      <c r="T21" s="109" t="s">
        <v>98</v>
      </c>
      <c r="U21" s="82">
        <v>100</v>
      </c>
      <c r="V21" s="82">
        <v>100</v>
      </c>
      <c r="W21" s="111"/>
      <c r="X21" s="77"/>
      <c r="Y21" s="109" t="s">
        <v>98</v>
      </c>
      <c r="Z21" s="82">
        <f>AVERAGE(I2,I4,I6,I8)</f>
        <v>14.15</v>
      </c>
      <c r="AA21" s="82">
        <f>AVERAGE(I3,I5,I7,I9)</f>
        <v>4.625</v>
      </c>
      <c r="AB21" s="111"/>
    </row>
    <row r="22" spans="1:40" ht="15">
      <c r="A22">
        <v>2012</v>
      </c>
      <c r="B22">
        <v>117</v>
      </c>
      <c r="C22" t="s">
        <v>99</v>
      </c>
      <c r="D22">
        <v>108</v>
      </c>
      <c r="E22">
        <v>3</v>
      </c>
      <c r="F22">
        <v>10532</v>
      </c>
      <c r="G22">
        <v>21</v>
      </c>
      <c r="H22" t="s">
        <v>137</v>
      </c>
      <c r="I22">
        <v>2.2999999999999998</v>
      </c>
      <c r="J22">
        <v>8</v>
      </c>
      <c r="K22">
        <v>4</v>
      </c>
      <c r="T22" s="109" t="s">
        <v>99</v>
      </c>
      <c r="U22" s="82">
        <v>100</v>
      </c>
      <c r="V22" s="82">
        <v>100</v>
      </c>
      <c r="W22" s="111"/>
      <c r="X22" s="77"/>
      <c r="Y22" s="109" t="s">
        <v>99</v>
      </c>
      <c r="Z22" s="82">
        <f>AVERAGE(I21,I23,I25,I27)</f>
        <v>4.5</v>
      </c>
      <c r="AA22" s="82">
        <f>AVERAGE(I22,I24,I26,I28)</f>
        <v>1.3499999999999999</v>
      </c>
      <c r="AB22" s="111"/>
    </row>
    <row r="23" spans="1:40" ht="15">
      <c r="A23">
        <v>2012</v>
      </c>
      <c r="B23">
        <v>117</v>
      </c>
      <c r="C23" t="s">
        <v>99</v>
      </c>
      <c r="D23">
        <v>108</v>
      </c>
      <c r="E23">
        <v>3</v>
      </c>
      <c r="F23">
        <v>10534</v>
      </c>
      <c r="G23">
        <v>12</v>
      </c>
      <c r="H23" t="s">
        <v>138</v>
      </c>
      <c r="I23">
        <v>7.1</v>
      </c>
      <c r="J23">
        <v>9</v>
      </c>
      <c r="K23">
        <v>8</v>
      </c>
      <c r="T23" s="112" t="s">
        <v>85</v>
      </c>
      <c r="U23" s="100">
        <v>50</v>
      </c>
      <c r="V23" s="100">
        <v>50</v>
      </c>
      <c r="W23" s="113"/>
      <c r="X23" s="77"/>
      <c r="Y23" s="112" t="s">
        <v>85</v>
      </c>
      <c r="Z23" s="100">
        <f>AVERAGE(I13,I15,I17,I19)</f>
        <v>0.44999999999999996</v>
      </c>
      <c r="AA23" s="100">
        <v>1.2</v>
      </c>
      <c r="AB23" s="113"/>
    </row>
    <row r="24" spans="1:40">
      <c r="A24">
        <v>2012</v>
      </c>
      <c r="B24">
        <v>117</v>
      </c>
      <c r="C24" t="s">
        <v>99</v>
      </c>
      <c r="D24">
        <v>108</v>
      </c>
      <c r="E24">
        <v>4</v>
      </c>
      <c r="F24">
        <v>10544</v>
      </c>
      <c r="G24">
        <v>21</v>
      </c>
      <c r="H24" t="s">
        <v>137</v>
      </c>
      <c r="I24">
        <v>0.4</v>
      </c>
      <c r="K24">
        <v>3</v>
      </c>
      <c r="N24" s="72" t="s">
        <v>156</v>
      </c>
    </row>
    <row r="25" spans="1:40">
      <c r="A25">
        <v>2012</v>
      </c>
      <c r="B25">
        <v>117</v>
      </c>
      <c r="C25" t="s">
        <v>99</v>
      </c>
      <c r="D25">
        <v>108</v>
      </c>
      <c r="E25">
        <v>4</v>
      </c>
      <c r="F25">
        <v>10546</v>
      </c>
      <c r="G25">
        <v>12</v>
      </c>
      <c r="H25" t="s">
        <v>138</v>
      </c>
      <c r="I25">
        <v>3.5</v>
      </c>
      <c r="J25">
        <v>13</v>
      </c>
      <c r="K25">
        <v>6</v>
      </c>
      <c r="O25">
        <f>AVERAGE(K18,K20,K22,K24)</f>
        <v>3.25</v>
      </c>
      <c r="P25">
        <f>AVERAGE(K19,K21,K23,K25)</f>
        <v>5</v>
      </c>
    </row>
    <row r="29" spans="1:40">
      <c r="J29" t="s">
        <v>178</v>
      </c>
    </row>
    <row r="30" spans="1:40">
      <c r="B30" s="13" t="s">
        <v>14</v>
      </c>
      <c r="C30" s="13" t="s">
        <v>14</v>
      </c>
      <c r="D30" s="63" t="s">
        <v>16</v>
      </c>
      <c r="E30" s="14" t="s">
        <v>15</v>
      </c>
      <c r="F30" s="14"/>
      <c r="G30" s="14"/>
    </row>
    <row r="31" spans="1:40">
      <c r="B31" s="11">
        <v>1</v>
      </c>
      <c r="C31" s="64">
        <v>11</v>
      </c>
      <c r="D31" s="11" t="s">
        <v>98</v>
      </c>
      <c r="E31" s="7" t="s">
        <v>74</v>
      </c>
      <c r="F31" s="7"/>
      <c r="G31" s="7"/>
    </row>
    <row r="32" spans="1:40">
      <c r="B32" s="11">
        <v>2</v>
      </c>
      <c r="C32" s="64">
        <v>21</v>
      </c>
      <c r="D32" s="11" t="s">
        <v>98</v>
      </c>
      <c r="E32" s="7" t="s">
        <v>77</v>
      </c>
      <c r="F32" s="7"/>
      <c r="G32" s="7"/>
    </row>
    <row r="33" spans="2:7">
      <c r="B33" s="62">
        <v>3</v>
      </c>
      <c r="C33" s="65">
        <v>11</v>
      </c>
      <c r="D33" t="s">
        <v>99</v>
      </c>
      <c r="E33" s="7" t="s">
        <v>74</v>
      </c>
    </row>
    <row r="34" spans="2:7">
      <c r="B34" s="62">
        <v>4</v>
      </c>
      <c r="C34" s="64">
        <v>21</v>
      </c>
      <c r="D34" t="s">
        <v>99</v>
      </c>
      <c r="E34" s="7" t="s">
        <v>77</v>
      </c>
    </row>
    <row r="35" spans="2:7">
      <c r="B35" s="62">
        <v>5</v>
      </c>
      <c r="C35" s="64">
        <v>11</v>
      </c>
      <c r="D35" t="s">
        <v>85</v>
      </c>
      <c r="E35" s="7" t="s">
        <v>74</v>
      </c>
    </row>
    <row r="36" spans="2:7">
      <c r="B36" s="62">
        <v>6</v>
      </c>
      <c r="C36" s="64">
        <v>21</v>
      </c>
      <c r="D36" t="s">
        <v>85</v>
      </c>
      <c r="E36" s="7" t="s">
        <v>77</v>
      </c>
    </row>
    <row r="39" spans="2:7">
      <c r="D39" s="66" t="s">
        <v>104</v>
      </c>
      <c r="E39" s="67" t="s">
        <v>105</v>
      </c>
      <c r="F39" s="66" t="s">
        <v>106</v>
      </c>
      <c r="G39" s="66" t="s">
        <v>107</v>
      </c>
    </row>
    <row r="40" spans="2:7">
      <c r="D40" s="69">
        <v>2720</v>
      </c>
      <c r="E40" s="69">
        <v>2721</v>
      </c>
      <c r="F40" s="69">
        <v>2722</v>
      </c>
      <c r="G40" s="69">
        <v>2723</v>
      </c>
    </row>
    <row r="41" spans="2:7">
      <c r="D41" s="66">
        <v>6</v>
      </c>
      <c r="E41" s="66">
        <v>1</v>
      </c>
      <c r="F41" s="66">
        <v>4</v>
      </c>
      <c r="G41" s="66">
        <v>5</v>
      </c>
    </row>
    <row r="42" spans="2:7">
      <c r="D42" s="69">
        <v>2716</v>
      </c>
      <c r="E42" s="69">
        <v>2717</v>
      </c>
      <c r="F42" s="69">
        <v>2718</v>
      </c>
      <c r="G42" s="69">
        <v>2719</v>
      </c>
    </row>
    <row r="43" spans="2:7">
      <c r="D43" s="66">
        <v>5</v>
      </c>
      <c r="E43" s="66">
        <v>2</v>
      </c>
      <c r="F43" s="66">
        <v>3</v>
      </c>
      <c r="G43" s="66">
        <v>6</v>
      </c>
    </row>
    <row r="44" spans="2:7">
      <c r="D44" s="69">
        <v>2712</v>
      </c>
      <c r="E44" s="69">
        <v>2713</v>
      </c>
      <c r="F44" s="69">
        <v>2714</v>
      </c>
      <c r="G44" s="69">
        <v>2715</v>
      </c>
    </row>
    <row r="45" spans="2:7">
      <c r="D45" s="66">
        <v>4</v>
      </c>
      <c r="E45" s="66">
        <v>5</v>
      </c>
      <c r="F45" s="66">
        <v>2</v>
      </c>
      <c r="G45" s="66">
        <v>3</v>
      </c>
    </row>
    <row r="46" spans="2:7">
      <c r="D46" s="69">
        <v>2708</v>
      </c>
      <c r="E46" s="69">
        <v>2709</v>
      </c>
      <c r="F46" s="69">
        <v>2710</v>
      </c>
      <c r="G46" s="69">
        <v>2711</v>
      </c>
    </row>
    <row r="47" spans="2:7">
      <c r="D47" s="66">
        <v>3</v>
      </c>
      <c r="E47" s="66">
        <v>6</v>
      </c>
      <c r="F47" s="66">
        <v>1</v>
      </c>
      <c r="G47" s="66">
        <v>4</v>
      </c>
    </row>
    <row r="48" spans="2:7">
      <c r="D48" s="69">
        <v>2704</v>
      </c>
      <c r="E48" s="69">
        <v>2705</v>
      </c>
      <c r="F48" s="69">
        <v>2706</v>
      </c>
      <c r="G48" s="69">
        <v>2707</v>
      </c>
    </row>
    <row r="49" spans="4:7">
      <c r="D49" s="66">
        <v>2</v>
      </c>
      <c r="E49" s="66">
        <v>3</v>
      </c>
      <c r="F49" s="66">
        <v>6</v>
      </c>
      <c r="G49" s="66">
        <v>1</v>
      </c>
    </row>
    <row r="50" spans="4:7">
      <c r="D50" s="69">
        <v>2700</v>
      </c>
      <c r="E50" s="69">
        <v>2701</v>
      </c>
      <c r="F50" s="69">
        <v>2702</v>
      </c>
      <c r="G50" s="69">
        <v>2703</v>
      </c>
    </row>
    <row r="51" spans="4:7">
      <c r="D51" s="66">
        <v>1</v>
      </c>
      <c r="E51" s="66">
        <v>4</v>
      </c>
      <c r="F51" s="66">
        <v>5</v>
      </c>
      <c r="G51" s="66">
        <v>2</v>
      </c>
    </row>
  </sheetData>
  <pageMargins left="0.70866141732283472" right="0.70866141732283472" top="0.74803149606299213" bottom="0.74803149606299213" header="0.31496062992125984" footer="0.31496062992125984"/>
  <pageSetup paperSize="9" scale="68" orientation="landscape" verticalDpi="4294967293" r:id="rId1"/>
  <colBreaks count="1" manualBreakCount="1">
    <brk id="17" max="5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21"/>
  <sheetViews>
    <sheetView view="pageBreakPreview" zoomScale="60" zoomScaleNormal="100" workbookViewId="0">
      <selection activeCell="A40" sqref="A40"/>
    </sheetView>
  </sheetViews>
  <sheetFormatPr defaultColWidth="8.75" defaultRowHeight="12.75"/>
  <cols>
    <col min="1" max="10" width="8.75" style="7"/>
    <col min="11" max="11" width="11.375" style="7" customWidth="1"/>
    <col min="12" max="24" width="8.75" style="7"/>
    <col min="25" max="25" width="11.125" style="7" customWidth="1"/>
    <col min="26" max="26" width="17.375" style="7" customWidth="1"/>
    <col min="27" max="16384" width="8.75" style="7"/>
  </cols>
  <sheetData>
    <row r="2" spans="1:27" ht="14.25">
      <c r="H2" t="s">
        <v>179</v>
      </c>
      <c r="I2"/>
      <c r="J2" s="7" t="s">
        <v>182</v>
      </c>
      <c r="K2" s="7" t="s">
        <v>184</v>
      </c>
      <c r="L2" s="7" t="s">
        <v>185</v>
      </c>
      <c r="O2" s="7" t="s">
        <v>16</v>
      </c>
      <c r="P2" s="7" t="s">
        <v>187</v>
      </c>
      <c r="Q2" s="7" t="s">
        <v>189</v>
      </c>
      <c r="U2" s="7" t="s">
        <v>187</v>
      </c>
    </row>
    <row r="3" spans="1:27" ht="14.25">
      <c r="G3"/>
      <c r="L3" s="7" t="s">
        <v>186</v>
      </c>
      <c r="P3" s="7" t="s">
        <v>188</v>
      </c>
      <c r="Q3" s="7" t="s">
        <v>190</v>
      </c>
      <c r="U3" s="7" t="s">
        <v>197</v>
      </c>
      <c r="X3" s="7" t="s">
        <v>198</v>
      </c>
    </row>
    <row r="4" spans="1:27" ht="15">
      <c r="A4" s="87" t="s">
        <v>157</v>
      </c>
      <c r="G4" s="80" t="s">
        <v>147</v>
      </c>
      <c r="H4"/>
      <c r="I4"/>
      <c r="Q4" s="93">
        <v>41405</v>
      </c>
      <c r="R4" s="93">
        <v>41414</v>
      </c>
      <c r="S4" s="93">
        <v>41473</v>
      </c>
      <c r="U4" s="93">
        <v>41473</v>
      </c>
      <c r="V4" s="93">
        <v>41513</v>
      </c>
      <c r="Y4" s="7" t="s">
        <v>199</v>
      </c>
      <c r="Z4" s="7" t="s">
        <v>200</v>
      </c>
      <c r="AA4" s="7" t="s">
        <v>201</v>
      </c>
    </row>
    <row r="5" spans="1:27" ht="15">
      <c r="A5" s="88" t="s">
        <v>158</v>
      </c>
      <c r="G5" s="80" t="s">
        <v>98</v>
      </c>
      <c r="H5" t="s">
        <v>181</v>
      </c>
      <c r="I5"/>
      <c r="J5" s="93">
        <v>41491</v>
      </c>
      <c r="K5" s="7">
        <v>200</v>
      </c>
      <c r="L5" s="7">
        <v>100</v>
      </c>
      <c r="O5" s="120" t="s">
        <v>98</v>
      </c>
      <c r="P5" s="7">
        <v>100</v>
      </c>
      <c r="Q5" s="7">
        <v>57</v>
      </c>
      <c r="R5" s="7">
        <v>94</v>
      </c>
      <c r="S5" s="7">
        <v>59</v>
      </c>
      <c r="U5" s="7">
        <v>3</v>
      </c>
      <c r="V5" s="7">
        <v>13</v>
      </c>
      <c r="X5" s="7">
        <f>SUM(U5:W5)</f>
        <v>16</v>
      </c>
      <c r="Y5" s="99">
        <f>+X5/S5*100</f>
        <v>27.118644067796609</v>
      </c>
      <c r="Z5" s="7">
        <f>+X5/L5</f>
        <v>0.16</v>
      </c>
      <c r="AA5" s="7">
        <f>+Z5*1000</f>
        <v>160</v>
      </c>
    </row>
    <row r="6" spans="1:27" ht="15">
      <c r="A6" s="88" t="s">
        <v>159</v>
      </c>
      <c r="G6" s="80" t="s">
        <v>99</v>
      </c>
      <c r="H6" t="s">
        <v>181</v>
      </c>
      <c r="I6"/>
      <c r="J6" s="93">
        <v>41493</v>
      </c>
      <c r="K6" s="7">
        <v>200</v>
      </c>
      <c r="L6" s="7">
        <v>100</v>
      </c>
      <c r="O6" s="120" t="s">
        <v>99</v>
      </c>
      <c r="P6" s="7">
        <v>100</v>
      </c>
      <c r="Q6" s="7">
        <v>18</v>
      </c>
      <c r="R6" s="7">
        <v>39</v>
      </c>
      <c r="S6" s="7">
        <v>43</v>
      </c>
      <c r="U6" s="7">
        <v>24</v>
      </c>
      <c r="V6" s="7">
        <v>3</v>
      </c>
      <c r="X6" s="7">
        <f t="shared" ref="X6:X7" si="0">SUM(U6:W6)</f>
        <v>27</v>
      </c>
      <c r="Y6" s="99">
        <f t="shared" ref="Y6:Y7" si="1">+X6/S6*100</f>
        <v>62.790697674418603</v>
      </c>
      <c r="Z6" s="7">
        <f t="shared" ref="Z6:Z7" si="2">+X6/L6</f>
        <v>0.27</v>
      </c>
      <c r="AA6" s="7">
        <f t="shared" ref="AA6:AA7" si="3">+Z6*1000</f>
        <v>270</v>
      </c>
    </row>
    <row r="7" spans="1:27" ht="15.75" thickBot="1">
      <c r="A7" s="88" t="s">
        <v>160</v>
      </c>
      <c r="G7" s="84" t="s">
        <v>85</v>
      </c>
      <c r="H7" t="s">
        <v>180</v>
      </c>
      <c r="I7"/>
      <c r="J7" s="93">
        <v>41496</v>
      </c>
      <c r="K7" s="7">
        <v>200</v>
      </c>
      <c r="L7" s="7">
        <v>100</v>
      </c>
      <c r="O7" s="121" t="s">
        <v>85</v>
      </c>
      <c r="P7" s="7">
        <v>100</v>
      </c>
      <c r="Q7" s="7">
        <v>1</v>
      </c>
      <c r="R7" s="7">
        <v>3</v>
      </c>
      <c r="S7" s="7">
        <v>6</v>
      </c>
      <c r="U7" s="7">
        <v>0</v>
      </c>
      <c r="V7" s="7">
        <v>0</v>
      </c>
      <c r="X7" s="7">
        <f t="shared" si="0"/>
        <v>0</v>
      </c>
      <c r="Y7" s="99">
        <f t="shared" si="1"/>
        <v>0</v>
      </c>
      <c r="Z7" s="7">
        <f t="shared" si="2"/>
        <v>0</v>
      </c>
      <c r="AA7" s="7">
        <f t="shared" si="3"/>
        <v>0</v>
      </c>
    </row>
    <row r="8" spans="1:27" ht="14.25">
      <c r="A8" s="89"/>
    </row>
    <row r="9" spans="1:27" ht="15">
      <c r="A9" s="88" t="s">
        <v>161</v>
      </c>
    </row>
    <row r="10" spans="1:27" ht="15">
      <c r="A10" s="87"/>
      <c r="J10" s="7" t="s">
        <v>183</v>
      </c>
    </row>
    <row r="11" spans="1:27" ht="15">
      <c r="A11" s="87"/>
    </row>
    <row r="12" spans="1:27" ht="15">
      <c r="A12" s="88" t="s">
        <v>162</v>
      </c>
    </row>
    <row r="13" spans="1:27" ht="15">
      <c r="A13" s="87"/>
      <c r="B13" s="7" t="s">
        <v>165</v>
      </c>
    </row>
    <row r="14" spans="1:27">
      <c r="B14" s="7" t="s">
        <v>166</v>
      </c>
      <c r="C14" s="7" t="s">
        <v>167</v>
      </c>
    </row>
    <row r="15" spans="1:27">
      <c r="B15" s="7" t="s">
        <v>168</v>
      </c>
    </row>
    <row r="16" spans="1:27">
      <c r="B16" s="7" t="s">
        <v>169</v>
      </c>
    </row>
    <row r="17" spans="1:2">
      <c r="B17" s="93">
        <v>41493</v>
      </c>
    </row>
    <row r="19" spans="1:2" ht="15">
      <c r="A19" s="88" t="s">
        <v>163</v>
      </c>
      <c r="B19" s="7" t="s">
        <v>98</v>
      </c>
    </row>
    <row r="20" spans="1:2" ht="15">
      <c r="A20" s="88" t="s">
        <v>164</v>
      </c>
    </row>
    <row r="21" spans="1:2">
      <c r="B21" s="7" t="s">
        <v>170</v>
      </c>
    </row>
  </sheetData>
  <pageMargins left="0.74803149606299213" right="0.74803149606299213" top="0.78740157480314965" bottom="0.59055118110236227" header="0.31496062992125984" footer="0.39370078740157483"/>
  <pageSetup paperSize="9" scale="98" orientation="portrait" r:id="rId1"/>
  <headerFooter>
    <oddFooter>&amp;C&amp;"Arial,Normal"&amp;10NBR Nordic Beet Research</oddFooter>
  </headerFooter>
  <colBreaks count="2" manualBreakCount="2">
    <brk id="6" max="1048575" man="1"/>
    <brk id="20" max="1048575"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70"/>
  <sheetViews>
    <sheetView tabSelected="1" view="pageBreakPreview" topLeftCell="A10" zoomScale="60" zoomScaleNormal="100" workbookViewId="0">
      <selection activeCell="Q46" sqref="Q46"/>
    </sheetView>
  </sheetViews>
  <sheetFormatPr defaultRowHeight="14.25"/>
  <cols>
    <col min="1" max="1" width="4.375" customWidth="1"/>
    <col min="2" max="2" width="4.25" customWidth="1"/>
    <col min="4" max="4" width="22.75" customWidth="1"/>
    <col min="9" max="9" width="4" customWidth="1"/>
  </cols>
  <sheetData>
    <row r="1" spans="1:33" s="7" customFormat="1" ht="15.75">
      <c r="A1" s="1" t="s">
        <v>120</v>
      </c>
      <c r="B1" s="18"/>
      <c r="C1" s="18"/>
      <c r="D1" s="19"/>
      <c r="E1" s="19"/>
      <c r="F1" s="19"/>
      <c r="G1" s="20"/>
      <c r="P1" s="8" t="s">
        <v>72</v>
      </c>
    </row>
    <row r="3" spans="1:33">
      <c r="A3" s="9" t="s">
        <v>83</v>
      </c>
      <c r="B3" s="7"/>
      <c r="C3" s="7"/>
      <c r="D3" s="7"/>
      <c r="E3" s="7"/>
      <c r="F3" s="7"/>
      <c r="G3" s="7"/>
      <c r="H3" s="7"/>
      <c r="I3" s="7"/>
      <c r="J3" s="7"/>
      <c r="K3" s="7"/>
      <c r="L3" s="7"/>
      <c r="M3" s="7"/>
      <c r="N3" s="7"/>
      <c r="O3" s="7"/>
      <c r="P3" s="7"/>
    </row>
    <row r="4" spans="1:33">
      <c r="A4" s="13" t="s">
        <v>14</v>
      </c>
      <c r="B4" s="13" t="s">
        <v>14</v>
      </c>
      <c r="C4" s="63" t="s">
        <v>16</v>
      </c>
      <c r="D4" s="14" t="s">
        <v>15</v>
      </c>
      <c r="E4" s="14" t="s">
        <v>189</v>
      </c>
      <c r="F4" s="14"/>
      <c r="G4" s="14"/>
      <c r="H4" s="15"/>
      <c r="I4" s="14"/>
      <c r="J4" s="14" t="s">
        <v>189</v>
      </c>
      <c r="K4" s="14"/>
      <c r="L4" s="14"/>
      <c r="M4" s="14"/>
      <c r="N4" s="14"/>
      <c r="O4" s="14"/>
      <c r="P4" s="14"/>
      <c r="Q4" s="14"/>
      <c r="R4" s="14"/>
      <c r="S4" s="14"/>
      <c r="T4" s="14"/>
      <c r="U4" s="14"/>
      <c r="V4" s="14"/>
      <c r="W4" s="14"/>
      <c r="X4" s="14"/>
      <c r="Y4" s="14"/>
      <c r="Z4" s="14"/>
      <c r="AA4" s="14"/>
      <c r="AB4" s="14"/>
      <c r="AC4" s="14"/>
      <c r="AD4" s="14"/>
      <c r="AE4" s="14"/>
      <c r="AF4" s="14"/>
      <c r="AG4" s="14"/>
    </row>
    <row r="5" spans="1:33">
      <c r="A5" s="13"/>
      <c r="B5" s="13"/>
      <c r="C5" s="63"/>
      <c r="D5" s="14"/>
      <c r="E5" s="14" t="s">
        <v>191</v>
      </c>
      <c r="F5" s="14" t="s">
        <v>195</v>
      </c>
      <c r="G5" s="14"/>
      <c r="H5" s="15"/>
      <c r="I5" s="14"/>
      <c r="J5" s="14" t="s">
        <v>191</v>
      </c>
      <c r="K5" s="14"/>
      <c r="L5" s="14"/>
      <c r="M5" s="14"/>
      <c r="N5" s="14"/>
      <c r="O5" s="14"/>
      <c r="P5" s="14"/>
      <c r="Q5" s="14"/>
      <c r="R5" s="14"/>
      <c r="S5" s="14"/>
      <c r="T5" s="14"/>
      <c r="U5" s="14"/>
      <c r="V5" s="14"/>
      <c r="W5" s="14"/>
      <c r="X5" s="14"/>
      <c r="Y5" s="14"/>
      <c r="Z5" s="14"/>
      <c r="AA5" s="14"/>
      <c r="AB5" s="14"/>
      <c r="AC5" s="14"/>
      <c r="AD5" s="14"/>
      <c r="AE5" s="14"/>
      <c r="AF5" s="14"/>
      <c r="AG5" s="14"/>
    </row>
    <row r="6" spans="1:33" s="98" customFormat="1">
      <c r="A6" s="95"/>
      <c r="B6" s="95"/>
      <c r="C6" s="95" t="s">
        <v>196</v>
      </c>
      <c r="D6" s="96" t="s">
        <v>196</v>
      </c>
      <c r="E6" s="96">
        <f>SUM(E7:E12)</f>
        <v>19</v>
      </c>
      <c r="F6" s="96">
        <f>SUM(F7:F12)</f>
        <v>76</v>
      </c>
      <c r="G6" s="96"/>
      <c r="H6" s="97"/>
      <c r="I6" s="96"/>
      <c r="J6" s="96">
        <f>SUM(J7:J12)</f>
        <v>33.75</v>
      </c>
      <c r="K6" s="96">
        <f>SUM(K7:K12)</f>
        <v>135</v>
      </c>
      <c r="L6" s="96"/>
      <c r="M6" s="96"/>
      <c r="N6" s="96"/>
      <c r="O6" s="96">
        <f>SUM(O7:O12)</f>
        <v>27</v>
      </c>
      <c r="P6" s="96">
        <f>SUM(P7:P12)</f>
        <v>108</v>
      </c>
      <c r="Q6" s="96"/>
      <c r="T6" s="96">
        <f>SUM(T7:T12)</f>
        <v>6.75</v>
      </c>
      <c r="U6" s="96">
        <f>SUM(U7:U12)</f>
        <v>27</v>
      </c>
      <c r="Y6" s="96">
        <f>SUM(Y7:Y12)</f>
        <v>20.75</v>
      </c>
      <c r="Z6" s="96">
        <f>SUM(Z7:Z12)</f>
        <v>83</v>
      </c>
      <c r="AA6" s="96"/>
      <c r="AD6" s="96">
        <f>SUM(AD7:AD12)</f>
        <v>4</v>
      </c>
      <c r="AE6" s="96">
        <f>SUM(AE7:AE12)</f>
        <v>16</v>
      </c>
    </row>
    <row r="7" spans="1:33">
      <c r="A7" s="11">
        <v>1</v>
      </c>
      <c r="B7" s="64">
        <v>11</v>
      </c>
      <c r="C7" s="11" t="s">
        <v>98</v>
      </c>
      <c r="D7" s="7" t="s">
        <v>74</v>
      </c>
      <c r="E7" s="7">
        <f>AVERAGE(E31,G25,H28,F16)</f>
        <v>0.25</v>
      </c>
      <c r="F7" s="7">
        <f>+E7*4</f>
        <v>1</v>
      </c>
      <c r="G7" s="7"/>
      <c r="H7" s="7"/>
      <c r="I7" s="7"/>
      <c r="J7" s="7">
        <f>AVERAGE(J31,L25,M28,K16)</f>
        <v>3.75</v>
      </c>
      <c r="K7" s="7">
        <f>+J7*4</f>
        <v>15</v>
      </c>
      <c r="L7" s="7"/>
      <c r="M7" s="7"/>
      <c r="N7" s="7"/>
      <c r="O7" s="7">
        <f>AVERAGE(O31,Q25,R28,P16)</f>
        <v>3.5</v>
      </c>
      <c r="P7" s="7">
        <f>+O7*4</f>
        <v>14</v>
      </c>
      <c r="Q7" s="7"/>
      <c r="T7" s="7">
        <f>AVERAGE(T31,V25,W28,U16)</f>
        <v>0.25</v>
      </c>
      <c r="U7" s="7">
        <f>+T7*4</f>
        <v>1</v>
      </c>
      <c r="Y7" s="7">
        <f>AVERAGE(Y31,AA25,AB28,Z16)</f>
        <v>2.5</v>
      </c>
      <c r="Z7" s="7">
        <f>+Y7*4</f>
        <v>10</v>
      </c>
      <c r="AA7" s="7"/>
      <c r="AD7" s="7">
        <f>AVERAGE(AD31,AF25,AG28,AE16)</f>
        <v>1</v>
      </c>
      <c r="AE7" s="7">
        <f>+AD7*4</f>
        <v>4</v>
      </c>
    </row>
    <row r="8" spans="1:33">
      <c r="A8" s="11">
        <v>2</v>
      </c>
      <c r="B8" s="64">
        <v>21</v>
      </c>
      <c r="C8" s="11" t="s">
        <v>98</v>
      </c>
      <c r="D8" s="7" t="s">
        <v>77</v>
      </c>
      <c r="E8" s="7">
        <f>AVERAGE(H31,E28,G22,F19)</f>
        <v>14</v>
      </c>
      <c r="F8" s="7">
        <f t="shared" ref="F8:F12" si="0">+E8*4</f>
        <v>56</v>
      </c>
      <c r="G8" s="7"/>
      <c r="H8" s="7"/>
      <c r="I8" s="7"/>
      <c r="J8" s="7">
        <f>AVERAGE(M31,J28,L22,K19)</f>
        <v>19.5</v>
      </c>
      <c r="K8" s="7">
        <f t="shared" ref="K8:K12" si="1">+J8*4</f>
        <v>78</v>
      </c>
      <c r="L8" s="7"/>
      <c r="M8" s="7"/>
      <c r="N8" s="7"/>
      <c r="O8" s="7">
        <f>AVERAGE(R31,O28,Q22,P19)</f>
        <v>11.25</v>
      </c>
      <c r="P8" s="7">
        <f t="shared" ref="P8:P12" si="2">+O8*4</f>
        <v>45</v>
      </c>
      <c r="Q8" s="7"/>
      <c r="T8" s="7">
        <f>AVERAGE(W31,T28,V22,U19)</f>
        <v>0.5</v>
      </c>
      <c r="U8" s="7">
        <f t="shared" ref="U8:U12" si="3">+T8*4</f>
        <v>2</v>
      </c>
      <c r="Y8" s="7">
        <f>AVERAGE(AB31,Y28,AA22,Z19)</f>
        <v>11.25</v>
      </c>
      <c r="Z8" s="7">
        <f t="shared" ref="Z8:Z12" si="4">+Y8*4</f>
        <v>45</v>
      </c>
      <c r="AA8" s="7"/>
      <c r="AD8" s="7">
        <f>AVERAGE(AG31,AD28,AF22,AE19)</f>
        <v>2.25</v>
      </c>
      <c r="AE8" s="7">
        <f t="shared" ref="AE8:AE12" si="5">+AD8*4</f>
        <v>9</v>
      </c>
    </row>
    <row r="9" spans="1:33">
      <c r="A9" s="62">
        <v>3</v>
      </c>
      <c r="B9" s="65">
        <v>11</v>
      </c>
      <c r="C9" t="s">
        <v>99</v>
      </c>
      <c r="D9" s="7" t="s">
        <v>74</v>
      </c>
      <c r="E9">
        <f>AVERAGE(F28,E25,H22,G19)</f>
        <v>0.5</v>
      </c>
      <c r="F9" s="7">
        <f t="shared" si="0"/>
        <v>2</v>
      </c>
      <c r="J9">
        <f>AVERAGE(K28,J25,M22,L19)</f>
        <v>3</v>
      </c>
      <c r="K9" s="7">
        <f t="shared" si="1"/>
        <v>12</v>
      </c>
      <c r="O9">
        <f>AVERAGE(P28,O25,R22,Q19)</f>
        <v>3</v>
      </c>
      <c r="P9" s="7">
        <f t="shared" si="2"/>
        <v>12</v>
      </c>
      <c r="T9">
        <f>AVERAGE(U28,T25,W22,V19)</f>
        <v>2.5</v>
      </c>
      <c r="U9" s="7">
        <f t="shared" si="3"/>
        <v>10</v>
      </c>
      <c r="Y9">
        <f>AVERAGE(Z28,Y25,AB22,AA19)</f>
        <v>2</v>
      </c>
      <c r="Z9" s="7">
        <f t="shared" si="4"/>
        <v>8</v>
      </c>
      <c r="AD9">
        <f>AVERAGE(AE28,AD25,AG22,AF19)</f>
        <v>0</v>
      </c>
      <c r="AE9" s="7">
        <f t="shared" si="5"/>
        <v>0</v>
      </c>
    </row>
    <row r="10" spans="1:33">
      <c r="A10" s="62">
        <v>4</v>
      </c>
      <c r="B10" s="64">
        <v>21</v>
      </c>
      <c r="C10" t="s">
        <v>99</v>
      </c>
      <c r="D10" s="7" t="s">
        <v>77</v>
      </c>
      <c r="E10">
        <f>AVERAGE(F31,H25,E22,G16)</f>
        <v>4</v>
      </c>
      <c r="F10" s="7">
        <f t="shared" si="0"/>
        <v>16</v>
      </c>
      <c r="J10">
        <f>AVERAGE(K31,M25,J22,L16)</f>
        <v>6.75</v>
      </c>
      <c r="K10" s="7">
        <f t="shared" si="1"/>
        <v>27</v>
      </c>
      <c r="O10">
        <f>AVERAGE(P31,R25,O22,Q16)</f>
        <v>7.75</v>
      </c>
      <c r="P10" s="7">
        <f t="shared" si="2"/>
        <v>31</v>
      </c>
      <c r="T10">
        <f>AVERAGE(U31,W25,T22,V16)</f>
        <v>3.5</v>
      </c>
      <c r="U10" s="7">
        <f t="shared" si="3"/>
        <v>14</v>
      </c>
      <c r="Y10">
        <f>AVERAGE(Z31,AB25,Y22,AA16)</f>
        <v>3.75</v>
      </c>
      <c r="Z10" s="7">
        <f t="shared" si="4"/>
        <v>15</v>
      </c>
      <c r="AD10">
        <f>AVERAGE(AE31,AG25,AD22,AF16)</f>
        <v>0.75</v>
      </c>
      <c r="AE10" s="7">
        <f t="shared" si="5"/>
        <v>3</v>
      </c>
    </row>
    <row r="11" spans="1:33">
      <c r="A11" s="62">
        <v>5</v>
      </c>
      <c r="B11" s="64">
        <v>11</v>
      </c>
      <c r="C11" t="s">
        <v>85</v>
      </c>
      <c r="D11" s="7" t="s">
        <v>74</v>
      </c>
      <c r="E11">
        <f>AVERAGE(G31,F22,E19,H16)</f>
        <v>0</v>
      </c>
      <c r="F11" s="7">
        <f t="shared" si="0"/>
        <v>0</v>
      </c>
      <c r="J11">
        <f>AVERAGE(L31,K22,J19,M16)</f>
        <v>0.5</v>
      </c>
      <c r="K11" s="7">
        <f t="shared" si="1"/>
        <v>2</v>
      </c>
      <c r="O11">
        <f>AVERAGE(Q31,P22,O19,R16)</f>
        <v>1</v>
      </c>
      <c r="P11" s="7">
        <f t="shared" si="2"/>
        <v>4</v>
      </c>
      <c r="T11">
        <f>AVERAGE(V31,U22,T19,W16)</f>
        <v>0</v>
      </c>
      <c r="U11" s="7">
        <f t="shared" si="3"/>
        <v>0</v>
      </c>
      <c r="Y11">
        <f>AVERAGE(AA31,Z22,Y19,AB16)</f>
        <v>0.75</v>
      </c>
      <c r="Z11" s="7">
        <f t="shared" si="4"/>
        <v>3</v>
      </c>
      <c r="AD11">
        <f>AVERAGE(AF31,AE22,AD19,AG16)</f>
        <v>0</v>
      </c>
      <c r="AE11" s="7">
        <f t="shared" si="5"/>
        <v>0</v>
      </c>
    </row>
    <row r="12" spans="1:33">
      <c r="A12" s="62">
        <v>6</v>
      </c>
      <c r="B12" s="64">
        <v>21</v>
      </c>
      <c r="C12" t="s">
        <v>85</v>
      </c>
      <c r="D12" s="7" t="s">
        <v>77</v>
      </c>
      <c r="E12">
        <f>AVERAGE(G28,F25,H19,E16)</f>
        <v>0.25</v>
      </c>
      <c r="F12" s="7">
        <f t="shared" si="0"/>
        <v>1</v>
      </c>
      <c r="J12">
        <f>AVERAGE(L28,K25,M19,J16)</f>
        <v>0.25</v>
      </c>
      <c r="K12" s="7">
        <f t="shared" si="1"/>
        <v>1</v>
      </c>
      <c r="O12">
        <f>AVERAGE(Q28,P25,R19,O16)</f>
        <v>0.5</v>
      </c>
      <c r="P12" s="7">
        <f t="shared" si="2"/>
        <v>2</v>
      </c>
      <c r="T12">
        <f>AVERAGE(V28,U25,W19,T16)</f>
        <v>0</v>
      </c>
      <c r="U12" s="7">
        <f t="shared" si="3"/>
        <v>0</v>
      </c>
      <c r="Y12">
        <f>AVERAGE(AA28,Z25,AB19,Y16)</f>
        <v>0.5</v>
      </c>
      <c r="Z12" s="7">
        <f t="shared" si="4"/>
        <v>2</v>
      </c>
      <c r="AD12">
        <f>AVERAGE(AF28,AE25,AG19,AD16)</f>
        <v>0</v>
      </c>
      <c r="AE12" s="7">
        <f t="shared" si="5"/>
        <v>0</v>
      </c>
    </row>
    <row r="14" spans="1:33">
      <c r="E14" t="s">
        <v>171</v>
      </c>
      <c r="H14" s="92" t="s">
        <v>172</v>
      </c>
      <c r="J14" t="s">
        <v>171</v>
      </c>
      <c r="M14" s="92" t="s">
        <v>174</v>
      </c>
      <c r="O14" t="s">
        <v>171</v>
      </c>
      <c r="R14" s="92" t="s">
        <v>175</v>
      </c>
      <c r="T14" t="s">
        <v>173</v>
      </c>
      <c r="W14" s="92" t="s">
        <v>175</v>
      </c>
      <c r="Y14" t="s">
        <v>171</v>
      </c>
      <c r="AB14" s="92" t="s">
        <v>194</v>
      </c>
      <c r="AD14" t="s">
        <v>173</v>
      </c>
      <c r="AG14" s="92" t="s">
        <v>194</v>
      </c>
    </row>
    <row r="15" spans="1:33">
      <c r="E15" s="66" t="s">
        <v>104</v>
      </c>
      <c r="F15" s="67" t="s">
        <v>105</v>
      </c>
      <c r="G15" s="66" t="s">
        <v>106</v>
      </c>
      <c r="H15" s="66" t="s">
        <v>107</v>
      </c>
      <c r="J15" s="66" t="s">
        <v>104</v>
      </c>
      <c r="K15" s="67" t="s">
        <v>105</v>
      </c>
      <c r="L15" s="66" t="s">
        <v>106</v>
      </c>
      <c r="M15" s="66" t="s">
        <v>107</v>
      </c>
      <c r="O15" s="66" t="s">
        <v>104</v>
      </c>
      <c r="P15" s="67" t="s">
        <v>105</v>
      </c>
      <c r="Q15" s="66" t="s">
        <v>106</v>
      </c>
      <c r="R15" s="66" t="s">
        <v>107</v>
      </c>
      <c r="T15" s="66" t="s">
        <v>104</v>
      </c>
      <c r="U15" s="67" t="s">
        <v>105</v>
      </c>
      <c r="V15" s="66" t="s">
        <v>106</v>
      </c>
      <c r="W15" s="66" t="s">
        <v>107</v>
      </c>
      <c r="Y15" s="66" t="s">
        <v>104</v>
      </c>
      <c r="Z15" s="67" t="s">
        <v>105</v>
      </c>
      <c r="AA15" s="66" t="s">
        <v>106</v>
      </c>
      <c r="AB15" s="66" t="s">
        <v>107</v>
      </c>
      <c r="AD15" s="66" t="s">
        <v>104</v>
      </c>
      <c r="AE15" s="67" t="s">
        <v>105</v>
      </c>
      <c r="AF15" s="66" t="s">
        <v>106</v>
      </c>
      <c r="AG15" s="66" t="s">
        <v>107</v>
      </c>
    </row>
    <row r="16" spans="1:33">
      <c r="E16" s="90">
        <v>0</v>
      </c>
      <c r="F16" s="91">
        <v>0</v>
      </c>
      <c r="G16" s="90">
        <v>0</v>
      </c>
      <c r="H16" s="90">
        <v>0</v>
      </c>
      <c r="J16" s="90">
        <v>0</v>
      </c>
      <c r="K16" s="91">
        <v>0</v>
      </c>
      <c r="L16" s="90">
        <v>1</v>
      </c>
      <c r="M16" s="90">
        <v>0</v>
      </c>
      <c r="O16" s="90">
        <v>0</v>
      </c>
      <c r="P16" s="91">
        <v>0</v>
      </c>
      <c r="Q16" s="90">
        <v>2</v>
      </c>
      <c r="R16" s="90">
        <v>0</v>
      </c>
      <c r="T16" s="90">
        <v>0</v>
      </c>
      <c r="U16" s="91">
        <v>0</v>
      </c>
      <c r="V16" s="90">
        <v>0</v>
      </c>
      <c r="W16" s="90">
        <v>0</v>
      </c>
      <c r="Y16" s="90">
        <v>0</v>
      </c>
      <c r="Z16" s="94">
        <v>0</v>
      </c>
      <c r="AA16" s="90">
        <v>2</v>
      </c>
      <c r="AB16" s="90">
        <v>0</v>
      </c>
      <c r="AD16" s="90">
        <v>0</v>
      </c>
      <c r="AE16" s="94">
        <v>0</v>
      </c>
      <c r="AF16" s="90">
        <v>0</v>
      </c>
      <c r="AG16" s="90">
        <v>0</v>
      </c>
    </row>
    <row r="17" spans="4:33">
      <c r="E17" s="69">
        <v>2720</v>
      </c>
      <c r="F17" s="69">
        <v>2721</v>
      </c>
      <c r="G17" s="69">
        <v>2722</v>
      </c>
      <c r="H17" s="69">
        <v>2723</v>
      </c>
      <c r="J17" s="69">
        <v>2720</v>
      </c>
      <c r="K17" s="69">
        <v>2721</v>
      </c>
      <c r="L17" s="69">
        <v>2722</v>
      </c>
      <c r="M17" s="69">
        <v>2723</v>
      </c>
      <c r="O17" s="69">
        <v>2720</v>
      </c>
      <c r="P17" s="69">
        <v>2721</v>
      </c>
      <c r="Q17" s="69">
        <v>2722</v>
      </c>
      <c r="R17" s="69">
        <v>2723</v>
      </c>
      <c r="T17" s="69">
        <v>2720</v>
      </c>
      <c r="U17" s="69">
        <v>2721</v>
      </c>
      <c r="V17" s="69">
        <v>2722</v>
      </c>
      <c r="W17" s="69">
        <v>2723</v>
      </c>
      <c r="Y17" s="69">
        <v>2720</v>
      </c>
      <c r="Z17" s="69">
        <v>2721</v>
      </c>
      <c r="AA17" s="69">
        <v>2722</v>
      </c>
      <c r="AB17" s="69">
        <v>2723</v>
      </c>
      <c r="AD17" s="69">
        <v>2720</v>
      </c>
      <c r="AE17" s="69">
        <v>2721</v>
      </c>
      <c r="AF17" s="69">
        <v>2722</v>
      </c>
      <c r="AG17" s="69">
        <v>2723</v>
      </c>
    </row>
    <row r="18" spans="4:33">
      <c r="E18" s="66">
        <v>6</v>
      </c>
      <c r="F18" s="66">
        <v>1</v>
      </c>
      <c r="G18" s="66">
        <v>4</v>
      </c>
      <c r="H18" s="66">
        <v>5</v>
      </c>
      <c r="J18" s="66">
        <v>6</v>
      </c>
      <c r="K18" s="66">
        <v>1</v>
      </c>
      <c r="L18" s="66">
        <v>4</v>
      </c>
      <c r="M18" s="66">
        <v>5</v>
      </c>
      <c r="O18" s="66">
        <v>6</v>
      </c>
      <c r="P18" s="66">
        <v>1</v>
      </c>
      <c r="Q18" s="66">
        <v>4</v>
      </c>
      <c r="R18" s="66">
        <v>5</v>
      </c>
      <c r="T18" s="66">
        <v>6</v>
      </c>
      <c r="U18" s="66">
        <v>1</v>
      </c>
      <c r="V18" s="66">
        <v>4</v>
      </c>
      <c r="W18" s="66">
        <v>5</v>
      </c>
      <c r="Y18" s="66">
        <v>6</v>
      </c>
      <c r="Z18" s="66">
        <v>1</v>
      </c>
      <c r="AA18" s="66">
        <v>4</v>
      </c>
      <c r="AB18" s="66">
        <v>5</v>
      </c>
      <c r="AD18" s="66">
        <v>6</v>
      </c>
      <c r="AE18" s="66">
        <v>1</v>
      </c>
      <c r="AF18" s="66">
        <v>4</v>
      </c>
      <c r="AG18" s="66">
        <v>5</v>
      </c>
    </row>
    <row r="19" spans="4:33" s="79" customFormat="1">
      <c r="E19" s="90">
        <v>0</v>
      </c>
      <c r="F19" s="90">
        <v>50</v>
      </c>
      <c r="G19" s="90">
        <v>1</v>
      </c>
      <c r="H19" s="90">
        <v>0</v>
      </c>
      <c r="J19" s="90">
        <v>0</v>
      </c>
      <c r="K19" s="90">
        <v>70</v>
      </c>
      <c r="L19" s="90">
        <v>1</v>
      </c>
      <c r="M19" s="90">
        <v>0</v>
      </c>
      <c r="O19" s="90">
        <v>0</v>
      </c>
      <c r="P19" s="90">
        <v>32</v>
      </c>
      <c r="Q19" s="90">
        <v>1</v>
      </c>
      <c r="R19" s="90">
        <v>0</v>
      </c>
      <c r="T19" s="90">
        <v>0</v>
      </c>
      <c r="U19" s="90">
        <v>2</v>
      </c>
      <c r="V19" s="90">
        <v>1</v>
      </c>
      <c r="W19" s="90">
        <v>0</v>
      </c>
      <c r="Y19" s="90">
        <v>0</v>
      </c>
      <c r="Z19" s="90">
        <v>35</v>
      </c>
      <c r="AA19" s="90">
        <v>0</v>
      </c>
      <c r="AB19" s="90">
        <v>0</v>
      </c>
      <c r="AD19" s="90">
        <v>0</v>
      </c>
      <c r="AE19" s="90">
        <v>8</v>
      </c>
      <c r="AF19" s="90">
        <v>0</v>
      </c>
      <c r="AG19" s="90">
        <v>0</v>
      </c>
    </row>
    <row r="20" spans="4:33">
      <c r="E20" s="69">
        <v>2716</v>
      </c>
      <c r="F20" s="69">
        <v>2717</v>
      </c>
      <c r="G20" s="69">
        <v>2718</v>
      </c>
      <c r="H20" s="69">
        <v>2719</v>
      </c>
      <c r="J20" s="69">
        <v>2716</v>
      </c>
      <c r="K20" s="69">
        <v>2717</v>
      </c>
      <c r="L20" s="69">
        <v>2718</v>
      </c>
      <c r="M20" s="69">
        <v>2719</v>
      </c>
      <c r="O20" s="69">
        <v>2716</v>
      </c>
      <c r="P20" s="69">
        <v>2717</v>
      </c>
      <c r="Q20" s="69">
        <v>2718</v>
      </c>
      <c r="R20" s="69">
        <v>2719</v>
      </c>
      <c r="T20" s="69">
        <v>2716</v>
      </c>
      <c r="U20" s="69">
        <v>2717</v>
      </c>
      <c r="V20" s="69">
        <v>2718</v>
      </c>
      <c r="W20" s="69">
        <v>2719</v>
      </c>
      <c r="Y20" s="69">
        <v>2716</v>
      </c>
      <c r="Z20" s="69">
        <v>2717</v>
      </c>
      <c r="AA20" s="69">
        <v>2718</v>
      </c>
      <c r="AB20" s="69">
        <v>2719</v>
      </c>
      <c r="AD20" s="69">
        <v>2716</v>
      </c>
      <c r="AE20" s="69">
        <v>2717</v>
      </c>
      <c r="AF20" s="69">
        <v>2718</v>
      </c>
      <c r="AG20" s="69">
        <v>2719</v>
      </c>
    </row>
    <row r="21" spans="4:33">
      <c r="E21" s="66">
        <v>5</v>
      </c>
      <c r="F21" s="66">
        <v>2</v>
      </c>
      <c r="G21" s="66">
        <v>3</v>
      </c>
      <c r="H21" s="66">
        <v>6</v>
      </c>
      <c r="J21" s="66">
        <v>5</v>
      </c>
      <c r="K21" s="66">
        <v>2</v>
      </c>
      <c r="L21" s="66">
        <v>3</v>
      </c>
      <c r="M21" s="66">
        <v>6</v>
      </c>
      <c r="O21" s="66">
        <v>5</v>
      </c>
      <c r="P21" s="66">
        <v>2</v>
      </c>
      <c r="Q21" s="66">
        <v>3</v>
      </c>
      <c r="R21" s="66">
        <v>6</v>
      </c>
      <c r="T21" s="66">
        <v>5</v>
      </c>
      <c r="U21" s="66">
        <v>2</v>
      </c>
      <c r="V21" s="66">
        <v>3</v>
      </c>
      <c r="W21" s="66">
        <v>6</v>
      </c>
      <c r="Y21" s="66">
        <v>5</v>
      </c>
      <c r="Z21" s="66">
        <v>2</v>
      </c>
      <c r="AA21" s="66">
        <v>3</v>
      </c>
      <c r="AB21" s="66">
        <v>6</v>
      </c>
      <c r="AD21" s="66">
        <v>5</v>
      </c>
      <c r="AE21" s="66">
        <v>2</v>
      </c>
      <c r="AF21" s="66">
        <v>3</v>
      </c>
      <c r="AG21" s="66">
        <v>6</v>
      </c>
    </row>
    <row r="22" spans="4:33">
      <c r="E22" s="90">
        <v>16</v>
      </c>
      <c r="F22" s="90">
        <v>0</v>
      </c>
      <c r="G22" s="90">
        <v>6</v>
      </c>
      <c r="H22" s="90">
        <v>1</v>
      </c>
      <c r="J22" s="90">
        <v>22</v>
      </c>
      <c r="K22" s="90">
        <v>2</v>
      </c>
      <c r="L22" s="90">
        <v>8</v>
      </c>
      <c r="M22" s="90">
        <v>11</v>
      </c>
      <c r="O22" s="90">
        <v>24</v>
      </c>
      <c r="P22" s="90">
        <v>4</v>
      </c>
      <c r="Q22" s="90">
        <v>11</v>
      </c>
      <c r="R22" s="90">
        <v>10</v>
      </c>
      <c r="T22" s="90">
        <v>14</v>
      </c>
      <c r="U22" s="90">
        <v>0</v>
      </c>
      <c r="V22" s="90">
        <v>0</v>
      </c>
      <c r="W22" s="90">
        <v>9</v>
      </c>
      <c r="Y22" s="90">
        <v>10</v>
      </c>
      <c r="Z22" s="90">
        <v>3</v>
      </c>
      <c r="AA22" s="90">
        <v>8</v>
      </c>
      <c r="AB22" s="90">
        <v>7</v>
      </c>
      <c r="AD22" s="90">
        <v>2</v>
      </c>
      <c r="AE22" s="90">
        <v>0</v>
      </c>
      <c r="AF22" s="90">
        <v>1</v>
      </c>
      <c r="AG22" s="90">
        <v>0</v>
      </c>
    </row>
    <row r="23" spans="4:33">
      <c r="E23" s="69">
        <v>2712</v>
      </c>
      <c r="F23" s="69">
        <v>2713</v>
      </c>
      <c r="G23" s="69">
        <v>2714</v>
      </c>
      <c r="H23" s="69">
        <v>2715</v>
      </c>
      <c r="J23" s="69">
        <v>2712</v>
      </c>
      <c r="K23" s="69">
        <v>2713</v>
      </c>
      <c r="L23" s="69">
        <v>2714</v>
      </c>
      <c r="M23" s="69">
        <v>2715</v>
      </c>
      <c r="O23" s="69">
        <v>2712</v>
      </c>
      <c r="P23" s="69">
        <v>2713</v>
      </c>
      <c r="Q23" s="69">
        <v>2714</v>
      </c>
      <c r="R23" s="69">
        <v>2715</v>
      </c>
      <c r="T23" s="69">
        <v>2712</v>
      </c>
      <c r="U23" s="69">
        <v>2713</v>
      </c>
      <c r="V23" s="69">
        <v>2714</v>
      </c>
      <c r="W23" s="69">
        <v>2715</v>
      </c>
      <c r="Y23" s="69">
        <v>2712</v>
      </c>
      <c r="Z23" s="69">
        <v>2713</v>
      </c>
      <c r="AA23" s="69">
        <v>2714</v>
      </c>
      <c r="AB23" s="69">
        <v>2715</v>
      </c>
      <c r="AD23" s="69">
        <v>2712</v>
      </c>
      <c r="AE23" s="69">
        <v>2713</v>
      </c>
      <c r="AF23" s="69">
        <v>2714</v>
      </c>
      <c r="AG23" s="69">
        <v>2715</v>
      </c>
    </row>
    <row r="24" spans="4:33">
      <c r="E24" s="66">
        <v>4</v>
      </c>
      <c r="F24" s="66">
        <v>5</v>
      </c>
      <c r="G24" s="66">
        <v>2</v>
      </c>
      <c r="H24" s="66">
        <v>3</v>
      </c>
      <c r="J24" s="66">
        <v>4</v>
      </c>
      <c r="K24" s="66">
        <v>5</v>
      </c>
      <c r="L24" s="66">
        <v>2</v>
      </c>
      <c r="M24" s="66">
        <v>3</v>
      </c>
      <c r="O24" s="66">
        <v>4</v>
      </c>
      <c r="P24" s="66">
        <v>5</v>
      </c>
      <c r="Q24" s="66">
        <v>2</v>
      </c>
      <c r="R24" s="66">
        <v>3</v>
      </c>
      <c r="T24" s="66">
        <v>4</v>
      </c>
      <c r="U24" s="66">
        <v>5</v>
      </c>
      <c r="V24" s="66">
        <v>2</v>
      </c>
      <c r="W24" s="66">
        <v>3</v>
      </c>
      <c r="Y24" s="66">
        <v>4</v>
      </c>
      <c r="Z24" s="66">
        <v>5</v>
      </c>
      <c r="AA24" s="66">
        <v>2</v>
      </c>
      <c r="AB24" s="66">
        <v>3</v>
      </c>
      <c r="AD24" s="66">
        <v>4</v>
      </c>
      <c r="AE24" s="66">
        <v>5</v>
      </c>
      <c r="AF24" s="66">
        <v>2</v>
      </c>
      <c r="AG24" s="66">
        <v>3</v>
      </c>
    </row>
    <row r="25" spans="4:33">
      <c r="E25" s="90">
        <v>0</v>
      </c>
      <c r="F25" s="90">
        <v>0</v>
      </c>
      <c r="G25" s="90">
        <v>0</v>
      </c>
      <c r="H25" s="90">
        <v>0</v>
      </c>
      <c r="J25" s="90">
        <v>0</v>
      </c>
      <c r="K25" s="90">
        <v>0</v>
      </c>
      <c r="L25" s="90">
        <v>6</v>
      </c>
      <c r="M25" s="90">
        <v>4</v>
      </c>
      <c r="O25" s="90">
        <v>1</v>
      </c>
      <c r="P25" s="90">
        <v>0</v>
      </c>
      <c r="Q25" s="90">
        <v>6</v>
      </c>
      <c r="R25" s="90">
        <v>4</v>
      </c>
      <c r="T25" s="90">
        <v>0</v>
      </c>
      <c r="U25" s="90">
        <v>0</v>
      </c>
      <c r="V25" s="90">
        <v>1</v>
      </c>
      <c r="W25" s="90">
        <v>0</v>
      </c>
      <c r="Y25" s="90">
        <v>1</v>
      </c>
      <c r="Z25" s="90">
        <v>0</v>
      </c>
      <c r="AA25" s="90">
        <v>2</v>
      </c>
      <c r="AB25" s="90">
        <v>3</v>
      </c>
      <c r="AD25" s="90">
        <v>0</v>
      </c>
      <c r="AE25" s="90">
        <v>0</v>
      </c>
      <c r="AF25" s="90">
        <v>2</v>
      </c>
      <c r="AG25" s="90">
        <v>1</v>
      </c>
    </row>
    <row r="26" spans="4:33">
      <c r="E26" s="69">
        <v>2708</v>
      </c>
      <c r="F26" s="69">
        <v>2709</v>
      </c>
      <c r="G26" s="69">
        <v>2710</v>
      </c>
      <c r="H26" s="69">
        <v>2711</v>
      </c>
      <c r="J26" s="69">
        <v>2708</v>
      </c>
      <c r="K26" s="69">
        <v>2709</v>
      </c>
      <c r="L26" s="69">
        <v>2710</v>
      </c>
      <c r="M26" s="69">
        <v>2711</v>
      </c>
      <c r="O26" s="69">
        <v>2708</v>
      </c>
      <c r="P26" s="69">
        <v>2709</v>
      </c>
      <c r="Q26" s="69">
        <v>2710</v>
      </c>
      <c r="R26" s="69">
        <v>2711</v>
      </c>
      <c r="T26" s="69">
        <v>2708</v>
      </c>
      <c r="U26" s="69">
        <v>2709</v>
      </c>
      <c r="V26" s="69">
        <v>2710</v>
      </c>
      <c r="W26" s="69">
        <v>2711</v>
      </c>
      <c r="Y26" s="69">
        <v>2708</v>
      </c>
      <c r="Z26" s="69">
        <v>2709</v>
      </c>
      <c r="AA26" s="69">
        <v>2710</v>
      </c>
      <c r="AB26" s="69">
        <v>2711</v>
      </c>
      <c r="AD26" s="69">
        <v>2708</v>
      </c>
      <c r="AE26" s="69">
        <v>2709</v>
      </c>
      <c r="AF26" s="69">
        <v>2710</v>
      </c>
      <c r="AG26" s="69">
        <v>2711</v>
      </c>
    </row>
    <row r="27" spans="4:33">
      <c r="E27" s="66">
        <v>3</v>
      </c>
      <c r="F27" s="66">
        <v>6</v>
      </c>
      <c r="G27" s="66">
        <v>1</v>
      </c>
      <c r="H27" s="66">
        <v>4</v>
      </c>
      <c r="J27" s="66">
        <v>3</v>
      </c>
      <c r="K27" s="66">
        <v>6</v>
      </c>
      <c r="L27" s="66">
        <v>1</v>
      </c>
      <c r="M27" s="66">
        <v>4</v>
      </c>
      <c r="O27" s="66">
        <v>3</v>
      </c>
      <c r="P27" s="66">
        <v>6</v>
      </c>
      <c r="Q27" s="66">
        <v>1</v>
      </c>
      <c r="R27" s="66">
        <v>4</v>
      </c>
      <c r="T27" s="66">
        <v>3</v>
      </c>
      <c r="U27" s="66">
        <v>6</v>
      </c>
      <c r="V27" s="66">
        <v>1</v>
      </c>
      <c r="W27" s="66">
        <v>4</v>
      </c>
      <c r="Y27" s="66">
        <v>3</v>
      </c>
      <c r="Z27" s="66">
        <v>6</v>
      </c>
      <c r="AA27" s="66">
        <v>1</v>
      </c>
      <c r="AB27" s="66">
        <v>4</v>
      </c>
      <c r="AD27" s="66">
        <v>3</v>
      </c>
      <c r="AE27" s="66">
        <v>6</v>
      </c>
      <c r="AF27" s="66">
        <v>1</v>
      </c>
      <c r="AG27" s="66">
        <v>4</v>
      </c>
    </row>
    <row r="28" spans="4:33">
      <c r="E28" s="90">
        <v>0</v>
      </c>
      <c r="F28" s="90">
        <v>0</v>
      </c>
      <c r="G28" s="90">
        <v>1</v>
      </c>
      <c r="H28" s="90">
        <v>0</v>
      </c>
      <c r="J28" s="90">
        <v>0</v>
      </c>
      <c r="K28" s="90">
        <v>0</v>
      </c>
      <c r="L28" s="90">
        <v>1</v>
      </c>
      <c r="M28" s="90">
        <v>0</v>
      </c>
      <c r="O28" s="90">
        <v>2</v>
      </c>
      <c r="P28" s="90">
        <v>0</v>
      </c>
      <c r="Q28" s="90">
        <v>2</v>
      </c>
      <c r="R28" s="90">
        <v>0</v>
      </c>
      <c r="T28" s="90">
        <v>0</v>
      </c>
      <c r="U28" s="90">
        <v>0</v>
      </c>
      <c r="V28" s="90">
        <v>0</v>
      </c>
      <c r="W28" s="90">
        <v>0</v>
      </c>
      <c r="Y28" s="90">
        <v>2</v>
      </c>
      <c r="Z28" s="90">
        <v>0</v>
      </c>
      <c r="AA28" s="90">
        <v>2</v>
      </c>
      <c r="AB28" s="90">
        <v>0</v>
      </c>
      <c r="AD28" s="90">
        <v>0</v>
      </c>
      <c r="AE28" s="90">
        <v>0</v>
      </c>
      <c r="AF28" s="90">
        <v>0</v>
      </c>
      <c r="AG28" s="90">
        <v>0</v>
      </c>
    </row>
    <row r="29" spans="4:33">
      <c r="E29" s="69">
        <v>2704</v>
      </c>
      <c r="F29" s="69">
        <v>2705</v>
      </c>
      <c r="G29" s="69">
        <v>2706</v>
      </c>
      <c r="H29" s="69">
        <v>2707</v>
      </c>
      <c r="J29" s="69">
        <v>2704</v>
      </c>
      <c r="K29" s="69">
        <v>2705</v>
      </c>
      <c r="L29" s="69">
        <v>2706</v>
      </c>
      <c r="M29" s="69">
        <v>2707</v>
      </c>
      <c r="O29" s="69">
        <v>2704</v>
      </c>
      <c r="P29" s="69">
        <v>2705</v>
      </c>
      <c r="Q29" s="69">
        <v>2706</v>
      </c>
      <c r="R29" s="69">
        <v>2707</v>
      </c>
      <c r="T29" s="69">
        <v>2704</v>
      </c>
      <c r="U29" s="69">
        <v>2705</v>
      </c>
      <c r="V29" s="69">
        <v>2706</v>
      </c>
      <c r="W29" s="69">
        <v>2707</v>
      </c>
      <c r="Y29" s="69">
        <v>2704</v>
      </c>
      <c r="Z29" s="69">
        <v>2705</v>
      </c>
      <c r="AA29" s="69">
        <v>2706</v>
      </c>
      <c r="AB29" s="69">
        <v>2707</v>
      </c>
      <c r="AD29" s="69">
        <v>2704</v>
      </c>
      <c r="AE29" s="69">
        <v>2705</v>
      </c>
      <c r="AF29" s="69">
        <v>2706</v>
      </c>
      <c r="AG29" s="69">
        <v>2707</v>
      </c>
    </row>
    <row r="30" spans="4:33">
      <c r="E30" s="66">
        <v>2</v>
      </c>
      <c r="F30" s="66">
        <v>3</v>
      </c>
      <c r="G30" s="66">
        <v>6</v>
      </c>
      <c r="H30" s="66">
        <v>1</v>
      </c>
      <c r="J30" s="66">
        <v>2</v>
      </c>
      <c r="K30" s="66">
        <v>3</v>
      </c>
      <c r="L30" s="66">
        <v>6</v>
      </c>
      <c r="M30" s="66">
        <v>1</v>
      </c>
      <c r="O30" s="66">
        <v>2</v>
      </c>
      <c r="P30" s="66">
        <v>3</v>
      </c>
      <c r="Q30" s="66">
        <v>6</v>
      </c>
      <c r="R30" s="66">
        <v>1</v>
      </c>
      <c r="T30" s="66">
        <v>2</v>
      </c>
      <c r="U30" s="66">
        <v>3</v>
      </c>
      <c r="V30" s="66">
        <v>6</v>
      </c>
      <c r="W30" s="66">
        <v>1</v>
      </c>
      <c r="Y30" s="66">
        <v>2</v>
      </c>
      <c r="Z30" s="66">
        <v>3</v>
      </c>
      <c r="AA30" s="66">
        <v>6</v>
      </c>
      <c r="AB30" s="66">
        <v>1</v>
      </c>
      <c r="AD30" s="66">
        <v>2</v>
      </c>
      <c r="AE30" s="66">
        <v>3</v>
      </c>
      <c r="AF30" s="66">
        <v>6</v>
      </c>
      <c r="AG30" s="66">
        <v>1</v>
      </c>
    </row>
    <row r="31" spans="4:33">
      <c r="D31" t="s">
        <v>193</v>
      </c>
      <c r="E31" s="90">
        <v>1</v>
      </c>
      <c r="F31" s="90">
        <v>0</v>
      </c>
      <c r="G31" s="90">
        <v>0</v>
      </c>
      <c r="H31" s="90">
        <v>0</v>
      </c>
      <c r="J31" s="90">
        <v>9</v>
      </c>
      <c r="K31" s="90">
        <v>0</v>
      </c>
      <c r="L31" s="90">
        <v>0</v>
      </c>
      <c r="M31" s="90">
        <v>0</v>
      </c>
      <c r="O31" s="90">
        <v>8</v>
      </c>
      <c r="P31" s="90">
        <v>1</v>
      </c>
      <c r="Q31" s="90">
        <v>0</v>
      </c>
      <c r="R31" s="90">
        <v>0</v>
      </c>
      <c r="T31" s="90">
        <v>0</v>
      </c>
      <c r="U31" s="90">
        <v>0</v>
      </c>
      <c r="V31" s="90">
        <v>0</v>
      </c>
      <c r="W31" s="90">
        <v>0</v>
      </c>
      <c r="Y31" s="90">
        <v>8</v>
      </c>
      <c r="Z31" s="90">
        <v>0</v>
      </c>
      <c r="AA31" s="90">
        <v>0</v>
      </c>
      <c r="AB31" s="90">
        <v>0</v>
      </c>
      <c r="AD31" s="90">
        <v>2</v>
      </c>
      <c r="AE31" s="90">
        <v>0</v>
      </c>
      <c r="AF31" s="90">
        <v>0</v>
      </c>
      <c r="AG31" s="90">
        <v>0</v>
      </c>
    </row>
    <row r="32" spans="4:33">
      <c r="D32" t="s">
        <v>192</v>
      </c>
      <c r="E32" s="69">
        <v>2700</v>
      </c>
      <c r="F32" s="69">
        <v>2701</v>
      </c>
      <c r="G32" s="69">
        <v>2702</v>
      </c>
      <c r="H32" s="69">
        <v>2703</v>
      </c>
      <c r="J32" s="69">
        <v>2700</v>
      </c>
      <c r="K32" s="69">
        <v>2701</v>
      </c>
      <c r="L32" s="69">
        <v>2702</v>
      </c>
      <c r="M32" s="69">
        <v>2703</v>
      </c>
      <c r="O32" s="69">
        <v>2700</v>
      </c>
      <c r="P32" s="69">
        <v>2701</v>
      </c>
      <c r="Q32" s="69">
        <v>2702</v>
      </c>
      <c r="R32" s="69">
        <v>2703</v>
      </c>
      <c r="T32" s="69">
        <v>2700</v>
      </c>
      <c r="U32" s="69">
        <v>2701</v>
      </c>
      <c r="V32" s="69">
        <v>2702</v>
      </c>
      <c r="W32" s="69">
        <v>2703</v>
      </c>
      <c r="Y32" s="69">
        <v>2700</v>
      </c>
      <c r="Z32" s="69">
        <v>2701</v>
      </c>
      <c r="AA32" s="69">
        <v>2702</v>
      </c>
      <c r="AB32" s="69">
        <v>2703</v>
      </c>
      <c r="AD32" s="69">
        <v>2700</v>
      </c>
      <c r="AE32" s="69">
        <v>2701</v>
      </c>
      <c r="AF32" s="69">
        <v>2702</v>
      </c>
      <c r="AG32" s="69">
        <v>2703</v>
      </c>
    </row>
    <row r="33" spans="3:33">
      <c r="D33" t="s">
        <v>14</v>
      </c>
      <c r="E33" s="66">
        <v>1</v>
      </c>
      <c r="F33" s="66">
        <v>4</v>
      </c>
      <c r="G33" s="66">
        <v>5</v>
      </c>
      <c r="H33" s="66">
        <v>2</v>
      </c>
      <c r="J33" s="66">
        <v>1</v>
      </c>
      <c r="K33" s="66">
        <v>4</v>
      </c>
      <c r="L33" s="66">
        <v>5</v>
      </c>
      <c r="M33" s="66">
        <v>2</v>
      </c>
      <c r="O33" s="66">
        <v>1</v>
      </c>
      <c r="P33" s="66">
        <v>4</v>
      </c>
      <c r="Q33" s="66">
        <v>5</v>
      </c>
      <c r="R33" s="66">
        <v>2</v>
      </c>
      <c r="T33" s="66">
        <v>1</v>
      </c>
      <c r="U33" s="66">
        <v>4</v>
      </c>
      <c r="V33" s="66">
        <v>5</v>
      </c>
      <c r="W33" s="66">
        <v>2</v>
      </c>
      <c r="Y33" s="66">
        <v>1</v>
      </c>
      <c r="Z33" s="66">
        <v>4</v>
      </c>
      <c r="AA33" s="66">
        <v>5</v>
      </c>
      <c r="AB33" s="66">
        <v>2</v>
      </c>
      <c r="AD33" s="66">
        <v>1</v>
      </c>
      <c r="AE33" s="66">
        <v>4</v>
      </c>
      <c r="AF33" s="66">
        <v>5</v>
      </c>
      <c r="AG33" s="66">
        <v>2</v>
      </c>
    </row>
    <row r="40" spans="3:33">
      <c r="J40" t="s">
        <v>99</v>
      </c>
    </row>
    <row r="41" spans="3:33">
      <c r="J41" t="s">
        <v>85</v>
      </c>
    </row>
    <row r="46" spans="3:33">
      <c r="C46" s="95" t="s">
        <v>196</v>
      </c>
      <c r="D46" s="96" t="s">
        <v>196</v>
      </c>
      <c r="F46" t="s">
        <v>208</v>
      </c>
    </row>
    <row r="47" spans="3:33">
      <c r="C47" s="11" t="s">
        <v>98</v>
      </c>
      <c r="D47" s="7" t="s">
        <v>74</v>
      </c>
      <c r="E47" t="s">
        <v>202</v>
      </c>
      <c r="F47">
        <v>14</v>
      </c>
    </row>
    <row r="48" spans="3:33">
      <c r="C48" s="11" t="s">
        <v>98</v>
      </c>
      <c r="D48" s="7" t="s">
        <v>77</v>
      </c>
      <c r="E48" t="s">
        <v>203</v>
      </c>
      <c r="F48">
        <v>45</v>
      </c>
    </row>
    <row r="49" spans="3:10">
      <c r="C49" t="s">
        <v>99</v>
      </c>
      <c r="D49" s="7" t="s">
        <v>74</v>
      </c>
      <c r="E49" t="s">
        <v>204</v>
      </c>
      <c r="F49">
        <v>12</v>
      </c>
    </row>
    <row r="50" spans="3:10">
      <c r="C50" t="s">
        <v>99</v>
      </c>
      <c r="D50" s="7" t="s">
        <v>77</v>
      </c>
      <c r="E50" t="s">
        <v>205</v>
      </c>
      <c r="F50">
        <v>31</v>
      </c>
    </row>
    <row r="51" spans="3:10">
      <c r="C51" t="s">
        <v>85</v>
      </c>
      <c r="D51" s="7" t="s">
        <v>74</v>
      </c>
      <c r="E51" t="s">
        <v>206</v>
      </c>
      <c r="F51">
        <v>4</v>
      </c>
    </row>
    <row r="52" spans="3:10">
      <c r="C52" t="s">
        <v>85</v>
      </c>
      <c r="D52" s="7" t="s">
        <v>77</v>
      </c>
      <c r="E52" t="s">
        <v>207</v>
      </c>
      <c r="F52">
        <v>2</v>
      </c>
    </row>
    <row r="58" spans="3:10">
      <c r="J58" t="s">
        <v>99</v>
      </c>
    </row>
    <row r="59" spans="3:10">
      <c r="J59" t="s">
        <v>85</v>
      </c>
    </row>
    <row r="63" spans="3:10">
      <c r="F63" t="s">
        <v>209</v>
      </c>
    </row>
    <row r="64" spans="3:10">
      <c r="C64" s="95" t="s">
        <v>196</v>
      </c>
      <c r="D64" s="96" t="s">
        <v>196</v>
      </c>
      <c r="F64" s="122">
        <v>41472</v>
      </c>
      <c r="G64" s="122">
        <v>41513</v>
      </c>
    </row>
    <row r="65" spans="3:7">
      <c r="C65" s="11" t="s">
        <v>98</v>
      </c>
      <c r="D65" s="7" t="s">
        <v>74</v>
      </c>
      <c r="E65" t="s">
        <v>202</v>
      </c>
      <c r="F65">
        <v>1</v>
      </c>
      <c r="G65">
        <v>4</v>
      </c>
    </row>
    <row r="66" spans="3:7">
      <c r="C66" s="11" t="s">
        <v>98</v>
      </c>
      <c r="D66" s="7" t="s">
        <v>77</v>
      </c>
      <c r="E66" t="s">
        <v>203</v>
      </c>
      <c r="F66">
        <v>2</v>
      </c>
      <c r="G66">
        <v>9</v>
      </c>
    </row>
    <row r="67" spans="3:7">
      <c r="C67" t="s">
        <v>99</v>
      </c>
      <c r="D67" s="7" t="s">
        <v>74</v>
      </c>
      <c r="E67" t="s">
        <v>204</v>
      </c>
      <c r="F67">
        <v>10</v>
      </c>
      <c r="G67">
        <v>0</v>
      </c>
    </row>
    <row r="68" spans="3:7">
      <c r="C68" t="s">
        <v>99</v>
      </c>
      <c r="D68" s="7" t="s">
        <v>77</v>
      </c>
      <c r="E68" t="s">
        <v>205</v>
      </c>
      <c r="F68">
        <v>14</v>
      </c>
      <c r="G68">
        <v>3</v>
      </c>
    </row>
    <row r="69" spans="3:7">
      <c r="C69" t="s">
        <v>85</v>
      </c>
      <c r="D69" s="7" t="s">
        <v>74</v>
      </c>
      <c r="E69" t="s">
        <v>206</v>
      </c>
      <c r="F69">
        <v>0</v>
      </c>
      <c r="G69">
        <v>0</v>
      </c>
    </row>
    <row r="70" spans="3:7">
      <c r="C70" t="s">
        <v>85</v>
      </c>
      <c r="D70" s="7" t="s">
        <v>77</v>
      </c>
      <c r="E70" t="s">
        <v>207</v>
      </c>
      <c r="F70">
        <v>0</v>
      </c>
      <c r="G70">
        <v>0</v>
      </c>
    </row>
  </sheetData>
  <pageMargins left="0.7" right="0.7" top="0.75" bottom="0.75" header="0.3" footer="0.3"/>
  <pageSetup paperSize="9" scale="88" orientation="portrait" r:id="rId1"/>
  <colBreaks count="3" manualBreakCount="3">
    <brk id="9" max="76" man="1"/>
    <brk id="18" max="1048575" man="1"/>
    <brk id="28"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8</vt:i4>
      </vt:variant>
      <vt:variant>
        <vt:lpstr>Namngivna områden</vt:lpstr>
      </vt:variant>
      <vt:variant>
        <vt:i4>4</vt:i4>
      </vt:variant>
    </vt:vector>
  </HeadingPairs>
  <TitlesOfParts>
    <vt:vector size="12" baseType="lpstr">
      <vt:lpstr>NBR forside</vt:lpstr>
      <vt:lpstr>Utförande evaluation </vt:lpstr>
      <vt:lpstr>Trial plan</vt:lpstr>
      <vt:lpstr>Fält och brickplan</vt:lpstr>
      <vt:lpstr>117 Field plan boalters</vt:lpstr>
      <vt:lpstr>Grobarhetsanalyser Sy</vt:lpstr>
      <vt:lpstr>Trial info</vt:lpstr>
      <vt:lpstr>Data stocklöpare</vt:lpstr>
      <vt:lpstr>'117 Field plan boalters'!Utskriftsområde</vt:lpstr>
      <vt:lpstr>'Fält och brickplan'!Utskriftsområde</vt:lpstr>
      <vt:lpstr>'Grobarhetsanalyser Sy'!Utskriftsområde</vt:lpstr>
      <vt:lpstr>'NBR forside'!Utskriftsområde</vt:lpstr>
    </vt:vector>
  </TitlesOfParts>
  <Company>Danisco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Gun-Britt</dc:creator>
  <cp:lastModifiedBy>Desirée Börjesdotter</cp:lastModifiedBy>
  <cp:lastPrinted>2016-04-28T12:44:44Z</cp:lastPrinted>
  <dcterms:created xsi:type="dcterms:W3CDTF">2010-12-17T09:56:17Z</dcterms:created>
  <dcterms:modified xsi:type="dcterms:W3CDTF">2016-04-28T13:56:35Z</dcterms:modified>
</cp:coreProperties>
</file>